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1840" windowHeight="13140" activeTab="3"/>
  </bookViews>
  <sheets>
    <sheet name="งบแสดงฐานะการเงิน" sheetId="1" r:id="rId1"/>
    <sheet name="งบแสดงผล" sheetId="11" r:id="rId2"/>
    <sheet name="หมายเหตุ 1 ครุภัณฑ์" sheetId="10" r:id="rId3"/>
    <sheet name="หมายเหตุ 2 ที่ดิน" sheetId="12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1" l="1"/>
  <c r="H27" i="11"/>
  <c r="I27" i="11"/>
  <c r="J27" i="11"/>
  <c r="K27" i="11"/>
  <c r="L27" i="11"/>
  <c r="M27" i="11"/>
  <c r="N27" i="11"/>
  <c r="F27" i="11"/>
  <c r="E7" i="11"/>
  <c r="E8" i="11"/>
  <c r="E9" i="11"/>
  <c r="E10" i="11"/>
  <c r="E11" i="11"/>
  <c r="E12" i="11"/>
  <c r="E13" i="11"/>
  <c r="E14" i="11"/>
  <c r="E15" i="11"/>
  <c r="E16" i="11"/>
  <c r="E6" i="11"/>
  <c r="C14" i="11" l="1"/>
  <c r="C27" i="11"/>
  <c r="I15" i="1" l="1"/>
  <c r="I18" i="1" s="1"/>
  <c r="C21" i="12" l="1"/>
  <c r="C24" i="12"/>
  <c r="C95" i="10"/>
  <c r="C98" i="10"/>
  <c r="F17" i="11"/>
  <c r="G17" i="11"/>
  <c r="H17" i="11"/>
  <c r="I17" i="11"/>
  <c r="J17" i="11"/>
  <c r="K17" i="11"/>
  <c r="L17" i="11"/>
  <c r="M17" i="11"/>
  <c r="N17" i="11"/>
  <c r="C25" i="12" l="1"/>
  <c r="C99" i="10"/>
  <c r="C7" i="11" l="1"/>
  <c r="C8" i="11"/>
  <c r="C9" i="11"/>
  <c r="C10" i="11"/>
  <c r="C11" i="11"/>
  <c r="C12" i="11"/>
  <c r="C13" i="11"/>
  <c r="C15" i="11"/>
  <c r="C16" i="11"/>
  <c r="C6" i="11"/>
  <c r="Q7" i="11" s="1"/>
  <c r="B27" i="11"/>
  <c r="E17" i="11" l="1"/>
  <c r="C17" i="11"/>
  <c r="E26" i="11" l="1"/>
  <c r="E27" i="11" s="1"/>
  <c r="D27" i="11" l="1"/>
  <c r="D17" i="11"/>
  <c r="B17" i="11"/>
  <c r="E28" i="11" l="1"/>
  <c r="C29" i="10" l="1"/>
  <c r="I20" i="1" l="1"/>
  <c r="G20" i="1"/>
  <c r="I32" i="1" l="1"/>
  <c r="G32" i="1"/>
  <c r="I25" i="1"/>
  <c r="I28" i="1" s="1"/>
  <c r="I33" i="1" s="1"/>
  <c r="G25" i="1"/>
  <c r="G28" i="1" s="1"/>
  <c r="G33" i="1" s="1"/>
  <c r="G15" i="1"/>
  <c r="G18" i="1" s="1"/>
</calcChain>
</file>

<file path=xl/sharedStrings.xml><?xml version="1.0" encoding="utf-8"?>
<sst xmlns="http://schemas.openxmlformats.org/spreadsheetml/2006/main" count="166" uniqueCount="149">
  <si>
    <t>งบแสดงฐานะการเงิน</t>
  </si>
  <si>
    <t>หมายเหตุ</t>
  </si>
  <si>
    <t>สินทรัพย์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</si>
  <si>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</si>
  <si>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</si>
  <si>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</si>
  <si>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t>หนี้สิน</t>
  </si>
  <si>
    <t>เงินสะสม</t>
  </si>
  <si>
    <t>รวมหนี้สินและเงินสะสม</t>
  </si>
  <si>
    <t>รวม</t>
  </si>
  <si>
    <t>รวมทั้งสิ้น</t>
  </si>
  <si>
    <t>เทศบาลตำบลแม่ลานนา</t>
  </si>
  <si>
    <t>ปี  2561</t>
  </si>
  <si>
    <t>เงินเดือน (ฝ่ายประจำ)</t>
  </si>
  <si>
    <t>ค่าใช้สอย</t>
  </si>
  <si>
    <t>ค่าวัสดุ</t>
  </si>
  <si>
    <t>ทรัพย์สินตามงบทรัพย์สิน</t>
  </si>
  <si>
    <t>สินทรัพย์หมุนเวียน</t>
  </si>
  <si>
    <t>เงินสดและเงินฝากธนาคาร</t>
  </si>
  <si>
    <t>ลูกหนี้เงินทุนโครงการเศรษฐกิจชุมชน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</si>
  <si>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</si>
  <si>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</si>
  <si>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</si>
  <si>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</si>
  <si>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</si>
  <si>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</si>
  <si>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</si>
  <si>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</si>
  <si>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</si>
  <si>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 xml:space="preserve">รวมหนี้สิน </t>
  </si>
  <si>
    <t>เงินทุนสำรองเงินสะสม</t>
  </si>
  <si>
    <t>รวมเงินสะสม</t>
  </si>
  <si>
    <t>ลูกหนี้ค่าภาษี</t>
  </si>
  <si>
    <t>เงินฝากกองทุน</t>
  </si>
  <si>
    <t>หมายเหตุประกอบงบแสดงผลการดำเนินงานจ่ายจากเงินรายรับ</t>
  </si>
  <si>
    <t>หมายเหตุ 1 ครุภัณฑ์</t>
  </si>
  <si>
    <t xml:space="preserve"> (ซอยบ้านนายอภิชัย)   หมู่ที่ 12</t>
  </si>
  <si>
    <t xml:space="preserve">  </t>
  </si>
  <si>
    <t>โครงการค่าบำรุงรักษาและปรับปรุงที่ดินและสิ่งก่อสร้าง เพื่อพัฒนาประสิทธิภาพ</t>
  </si>
  <si>
    <t xml:space="preserve">ศูนย์ป้องกันและบรรเทาสาธารณภัย </t>
  </si>
  <si>
    <t>ค่าที่ดินและสิ่งก่อสร้างจ่ายจากเงินอุดหนุนระบุวัตถุประสงค์/เฉพาะกิจ</t>
  </si>
  <si>
    <t>โครงการปรับปรุงซ่อมผิวทางแอสฟัลท์ติกคอนกรีต หมู่ 4, 5 และหมู่ 3, 6</t>
  </si>
  <si>
    <t>งบแสดงผลการดำเนินงานจ่ายจากเงินรายรับ</t>
  </si>
  <si>
    <t>รายการ/หมวด</t>
  </si>
  <si>
    <t>ประมาณการ</t>
  </si>
  <si>
    <t>รวมจ่ายจากเงินงบประมาณ</t>
  </si>
  <si>
    <t>รวมจ่ายจากเงินอุดหนุนระบุวัตถุประสงค์/เฉพาะกิจ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</si>
  <si>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</si>
  <si>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</si>
  <si>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</si>
  <si>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</si>
  <si>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</si>
  <si>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</si>
  <si>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</si>
  <si>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การเกษตร</t>
  </si>
  <si>
    <t>งบกลาง</t>
  </si>
  <si>
    <t>รายจ่าย</t>
  </si>
  <si>
    <t>เงินเดือน (ฝ่ายการเมือง)</t>
  </si>
  <si>
    <t>ค่าตอบแทน</t>
  </si>
  <si>
    <t>ค่าสาธารณูปโภค</t>
  </si>
  <si>
    <t>รายจ่ายอื่น</t>
  </si>
  <si>
    <t>เงินอุดหนุน</t>
  </si>
  <si>
    <t>รวมรายจ่าย</t>
  </si>
  <si>
    <t>รายรับ</t>
  </si>
  <si>
    <t>ภาษีอากร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</si>
  <si>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</si>
  <si>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</si>
  <si>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</si>
  <si>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</si>
  <si>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</si>
  <si>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</si>
  <si>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รวมรายรับ</t>
  </si>
  <si>
    <t>รายรับสูงกว่าหรือ(ต่ำกว่า)รายจ่าย</t>
  </si>
  <si>
    <t>(นางวรีธาดา  สิงอุด)</t>
  </si>
  <si>
    <t>ผู้อำนวยการกองคลัง</t>
  </si>
  <si>
    <t>ครุภัณฑ์จ่ายจากเงินรายรับ</t>
  </si>
  <si>
    <t>หมายเหตุ 2 ค่าที่ดินและสิ่งก่อสร้าง</t>
  </si>
  <si>
    <t>ค่าที่ดินและสิ่งก่อสร้างจ่ายจากเงินรายรับ</t>
  </si>
  <si>
    <t>โครงการก่อสร้างรางรินคอนกรีตเสริมเหล็ก ลำเหมืองสบหก หมู่ 1 บ้านแม่เกี่ยม</t>
  </si>
  <si>
    <t>โครงการก่อสร้างรางรินคอนกรีตเสริมเหล็ก ลำเหมืองหนองปู่สี หมู่ 13 บ้านนาไผ่</t>
  </si>
  <si>
    <t xml:space="preserve">โครงการก่อสร้างรางระบายน้ำคอนกรีตเสริมเหล็ก รูปตัวยู (ซอยหลังบ้านหมวดพัลลภ) หมู่ 4 </t>
  </si>
  <si>
    <t>โครงการรางระบายน้ำคอนกรีตเสริมเหล็ก รูปตัวยู พร้อมฝาปิดราง หมู่ 11 บ้านแม่ลานเหนือ</t>
  </si>
  <si>
    <t>โครงการวางท่อระบายน้ำคอนกรีตเสริมเหล็ก และบ่อพักพร้อมฝาปิดบ่อ หมู่ 14 บ้านแม่ลานพัฒนา</t>
  </si>
  <si>
    <t>โครงการก่อสร้างถนนคอนกรีตเสริมเหล็ก  (ซอยข้างโรงเรียนพัทธกมล) หมู่ 6</t>
  </si>
  <si>
    <t>โครงการก่อสร้างถนนคอนกรีตเสริมเหล็ก (ซอยโคนพะยอม) หมู่ 10</t>
  </si>
  <si>
    <t>โครงการก่อสร้างถนนคอนกรีตเสริมเหล็ก (ซอยบ่อขยะ) หมู่ 8</t>
  </si>
  <si>
    <t>โครงการก่อสร้างถนนคอนกรีตเสริมเหล็ก (ซอยเลียบห้วยแม่กาง) หมู่ 5</t>
  </si>
  <si>
    <t>โครงการก่อสร้างถนนคอนกรีตเสริมเหล็ก (ทางไปบ้านต้นผึ้ง) หมู่ 3</t>
  </si>
  <si>
    <t>โครงการก่อสร้างถนนคอนกรีตเสริมเหล็ก (ทางไปอ่างห้วยวัว) หมู่ 9</t>
  </si>
  <si>
    <t xml:space="preserve">โครงการก่อสร้างถนนคอนกรีตเสริมเหล็ก และวางท่อระบายน้ำ (ซอยบ้าน ผช.บุญธรรม) หมู่ 4 </t>
  </si>
  <si>
    <t>โครงการก่อสร้างถนนคอนกรีตเสริมเหล็ก สายที่ 1 (ซอยบ้านนายมนตรี) และ สายที่ 2</t>
  </si>
  <si>
    <t xml:space="preserve">โครงการก่อสร้างถนนคอนกรีตเสริมเหล็ก สายที่ 1 (ซอยบ้านนายยาก) และ สายที่ 2 </t>
  </si>
  <si>
    <t>(ซอยข้างโรงเรียนแม่จองไฟ) หมู่ที่ 2</t>
  </si>
  <si>
    <t>โครงการค่าก่อสร้างป้ายศูนย์พัฒนาเด็กเล็กบ้านแม่จองไฟ</t>
  </si>
  <si>
    <t>โครงการค่าก่อสร้างรั้วพร้อมปูกระเบื้องอาคารเรียนศูนย์พัฒนาเด็กเล็กบ้านนาแก</t>
  </si>
  <si>
    <t>โครงการค่าก่อสร้างหลังคาคลุมสนามเด็กเล่นศูนย์พัฒนาเด็กเล็กบ้านแม่จองไฟ</t>
  </si>
  <si>
    <t>โครงการค่าก่อสร้างหลังคาคลุมสนามเด็กเล่นศูนย์พัฒนาเด็กเล็กบ้านแม่เกี่ยม</t>
  </si>
  <si>
    <t>ณ  วันที่  30  กันยายน  2562</t>
  </si>
  <si>
    <t>ปี  2562</t>
  </si>
  <si>
    <t>ลูกหนี้รายได้อื่นๆ</t>
  </si>
  <si>
    <t>ลูกหนี้อื่นๆ</t>
  </si>
  <si>
    <t>ตั้งแต่วันที่  1  ตุลาคม  2561  ถึง  30  กันยายน  2562</t>
  </si>
  <si>
    <t>เก้าอี้ขาเหล็ก  จำนวน 30 ตัว</t>
  </si>
  <si>
    <t xml:space="preserve">เครื่องปรับอากาศ ชนิดแขวน ขนาด 24,000 BTU พร้อมติดตั้ง  จำนวน 2 เครื่อง </t>
  </si>
  <si>
    <t xml:space="preserve">เครื่องปรับอากาศ ชนิดติดผนัง ขนาด 24,000 BTU พร้อมติดตั้ง  จำนวน 2 เครื่อง </t>
  </si>
  <si>
    <t>ตู้สำหรับใส่แฟ้มขนาด 40 ช่อง  จำนวน 2 หลัง</t>
  </si>
  <si>
    <t>โต๊ะพับขาเหล็ก  จำนวน 10 ตัว</t>
  </si>
  <si>
    <t>โต๊ะอเนกประสงค์  จำนวน 12 ตัว</t>
  </si>
  <si>
    <t>คอมพิวเตอร์ all in one สำหรับงานสำนักงาน  จำนวน 1 เครื่อง</t>
  </si>
  <si>
    <t>พัดลมขนาด 16 นิ้ว  จำนวน 8 เครื่อง</t>
  </si>
  <si>
    <t>พัดลมตั้งพื้นขนาด 18 นิ้ว  จำนวน 2 เครื่อง (สำนักปลัด)</t>
  </si>
  <si>
    <t>ตู้เหล็กแบบ 2 บาน  จำนวน 1 ตู้</t>
  </si>
  <si>
    <t>พัดลมตั้งพื้นขนาด 18 นิ้ว  จำนวน 2 เครื่อง (กองคลัง)</t>
  </si>
  <si>
    <t>พัดลมตั้งพื้นขนาด 18 นิ้ว  จำนวน 2 เครื่อง (กองช่าง)</t>
  </si>
  <si>
    <t>คอมพิวเตอร์โน๊ตบุ๊ค สำหรับงานสำนักงาน  จำนวน 1 เครื่อง</t>
  </si>
  <si>
    <t>เครื่องพิมพ์แบบฉีดหมึกพร้อมติดตั้งถังหมึกพิมพ์ (Ink Tank Printer) จำนวน 1 เครื่อง (สำนักปลัด)</t>
  </si>
  <si>
    <t>อุปกรณ์อ่านบัตรแบบอเนกประสงค์ (smart card reader) จำนวน 1 เครื่อง (สำนักปลัด)</t>
  </si>
  <si>
    <t>เครื่องพิมพ์แบบฉีดหมึกพร้อมติดตั้งถังหมึกพิมพ์ (Ink Tank Printer) จำนวน 1 เครื่อง (กองคลัง)</t>
  </si>
  <si>
    <t>คอมพิวเตอร์ สำหรับงานสำนักงาน ขนาดของจอแสดงผลไม่น้อยกว่า 19 นิ้ว จำนวน 1 เครื่อง</t>
  </si>
  <si>
    <t>คอมพิวเตอร์ สำหรับงานประมวลผล แบบที่ 1  จำนวน 1 เครื่อง</t>
  </si>
  <si>
    <t>อุปกรณ์อ่านบัตรแบบอเนกประสงค์ (smart card reader) จำนวน 1 เครื่อง (กองช่าง)</t>
  </si>
  <si>
    <t>เครื่องพ่นหมอกควัน  จำนวน 1 เครื่อง</t>
  </si>
  <si>
    <t>เครื่องมัลติมีเดียร์โปรเจคเตอร์  จำนวน 1 เครื่อง</t>
  </si>
  <si>
    <t>เครื่องหาพิกัดด้วยสัญญาณดาวเทียมแบบพกพา  จำนวน 1 เครื่อง</t>
  </si>
  <si>
    <t xml:space="preserve">โครงการก่อสร้างถนนคอนกรีตเสริมเหล็ก บ้านแม่ลานเหนือ หมู่ 11 </t>
  </si>
  <si>
    <t>โครงการก่อสร้างถนนคอนกรีตเสริมเหล็ก (ซอยข้างสะพาน) บ้านดอนมูล หมู่ 10</t>
  </si>
  <si>
    <t>โครงการก่อสร้างถนนคอนกรีตเสริมเหล็ก (ซอยบ้านต้นผึ้ง) บ้านนาแก หมู่ 3</t>
  </si>
  <si>
    <t>โครงการก่อสร้างถนนคอนกรีตเสริมเหล็ก (ซอยเลียบห้วยแม่กาง) บ้านนาจอมขวัญ หมู่ 5</t>
  </si>
  <si>
    <t>โครงการก่อสร้างรางระบายน้ำคอนกรีตเสริมเหล็กและบ่อพักพร้อมฝาปิด ซอยสจ.หน่อย บ้านแม่ลานพัฒนา หมู่ 14</t>
  </si>
  <si>
    <t>โครงการก่อสร้างรางรินคอนกรีตเสริมเหล็ก ลำเหมืองซอยหลังบ้านหมวดพัลลภ บ้านนาหลวง หมู่ 4</t>
  </si>
  <si>
    <t>โครงการก่อสร้างรางรินคอนกรีตเสริมเหล็ก ลำเหมืองต้นสักใหญ่ บ้านแม่จองไฟ หมู่ 2</t>
  </si>
  <si>
    <t>โครงการก่อสร้างรางรินคอนกรีตเสริมเหล็ก ลำเหมืองแม่กอก บ้านนาไผ่ หมู่ 13</t>
  </si>
  <si>
    <t>โครงการก่อสร้างถนนคอนกรีตเสริมเหล็ก (ซอยข้าง ร.ร.พัทธกมล) หมู่ 6</t>
  </si>
  <si>
    <t xml:space="preserve">โครงการปรับปรุงถนนคอนกรีตเสริมเหล็ก (ซอยตลาดสดไปฌาปนสถานบ้านนาจอมขวัญ) หมู่ 5 </t>
  </si>
  <si>
    <t>โครงการปรับปรุงถนนคอนกรีตเสริมเหล็ก (ซอยศูนย์เด็ก-ซอยถาวร บ้านแม่เกี่ยม) หมู่ 1</t>
  </si>
  <si>
    <t>โครงการปรับปรุงถนนคอนกรีตเสริมเหล็ก ภายในหมู่บ้าน บ้านแม่ลานใต้ หมู่ 12</t>
  </si>
  <si>
    <t>โครงการวางท่อระบายน้ำคอนกรีตเสริมเหล็ก มอก.ชั้น 3 ขนาดเส้นผ่านศูนย์กลาง 0.40 เมตร และวางท่อระบายน้ำ</t>
  </si>
  <si>
    <t>ขนาดเส้นผ่านศูนย์กลาง 0.80 เมตร ซอยไปห้วยทรายขาว บ้านแม่ลานพัฒนา หมู่ 14</t>
  </si>
  <si>
    <t>โครงการปรับปรุงเสริมผิวลาดยางแอสฟัลท์ติกคอนกรีต รหัสทางหลวงท้องถิ่น พร.ถ. 14-004 สายบ้านนาไผ่ หมู่ 13</t>
  </si>
  <si>
    <t xml:space="preserve">ค่าครุภัณฑ์ </t>
  </si>
  <si>
    <t xml:space="preserve">ค่าที่ดินและสิ่งก่อสร้าง </t>
  </si>
  <si>
    <t>ค่าธรรมเนียม ค่าปรับ และใบอนุญาต</t>
  </si>
  <si>
    <t xml:space="preserve">                                 (นายสมพร   ฤทธิชัย)</t>
  </si>
  <si>
    <t xml:space="preserve">                     ผู้อำนวยการกองช่าง รักษาราชการแทน</t>
  </si>
  <si>
    <t xml:space="preserve">                                      ปลัดเทศบาล</t>
  </si>
  <si>
    <t xml:space="preserve">    (นายสมพร   ฤทธิชัย)</t>
  </si>
  <si>
    <t xml:space="preserve">    ผู้อำนวยการกองช่าง รักษาราชการแทนปลัดเทศบาล</t>
  </si>
  <si>
    <t xml:space="preserve">    ปฏิบัติหน้าที่ นายกเทศมนตรีตำบลแม่ลานนา</t>
  </si>
  <si>
    <t>อุปกรณ์อ่านบัตรแบบอเนกประสงค์ (smart card reader) จำนวน 2 เครื่อง (กองคลัง)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</si>
</sst>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9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</cellStyleXfs>
  <cellXfs count="109">
    <xf numFmtId="0" fontId="0" fillId="0" borderId="0" xfId="0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43" fontId="5" fillId="0" borderId="0" xfId="3" applyFont="1" applyAlignment="1">
      <alignment horizontal="center" vertical="center"/>
    </xf>
    <xf numFmtId="43" fontId="5" fillId="0" borderId="0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0" xfId="3" applyFont="1"/>
    <xf numFmtId="43" fontId="6" fillId="0" borderId="0" xfId="3" applyFont="1" applyBorder="1"/>
    <xf numFmtId="43" fontId="5" fillId="0" borderId="5" xfId="3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43" fontId="5" fillId="0" borderId="0" xfId="3" applyFont="1" applyBorder="1" applyAlignment="1">
      <alignment vertical="top"/>
    </xf>
    <xf numFmtId="43" fontId="6" fillId="0" borderId="0" xfId="3" applyFont="1" applyAlignment="1">
      <alignment vertical="top"/>
    </xf>
    <xf numFmtId="43" fontId="6" fillId="0" borderId="0" xfId="3" applyFont="1" applyBorder="1" applyAlignment="1">
      <alignment vertical="top"/>
    </xf>
    <xf numFmtId="0" fontId="4" fillId="0" borderId="0" xfId="0" applyFont="1" applyAlignment="1">
      <alignment vertical="top"/>
    </xf>
    <xf numFmtId="43" fontId="5" fillId="0" borderId="4" xfId="3" applyFont="1" applyBorder="1" applyAlignment="1">
      <alignment vertical="top"/>
    </xf>
    <xf numFmtId="43" fontId="5" fillId="0" borderId="3" xfId="3" applyFont="1" applyBorder="1" applyAlignment="1">
      <alignment vertical="top"/>
    </xf>
    <xf numFmtId="43" fontId="5" fillId="0" borderId="1" xfId="3" applyFont="1" applyBorder="1" applyAlignment="1">
      <alignment vertical="top"/>
    </xf>
    <xf numFmtId="43" fontId="6" fillId="0" borderId="3" xfId="3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1" applyFont="1"/>
    <xf numFmtId="0" fontId="4" fillId="0" borderId="0" xfId="1" applyFont="1"/>
    <xf numFmtId="43" fontId="4" fillId="0" borderId="0" xfId="1" applyNumberFormat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/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189" fontId="4" fillId="0" borderId="0" xfId="1" applyNumberFormat="1" applyFont="1"/>
    <xf numFmtId="189" fontId="4" fillId="0" borderId="0" xfId="2" applyNumberFormat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4" applyFont="1"/>
    <xf numFmtId="0" fontId="4" fillId="0" borderId="0" xfId="4" applyFont="1" applyBorder="1"/>
    <xf numFmtId="0" fontId="9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3" fontId="5" fillId="0" borderId="2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top"/>
    </xf>
    <xf numFmtId="43" fontId="6" fillId="0" borderId="0" xfId="3" applyFont="1" applyFill="1" applyAlignment="1">
      <alignment vertical="top"/>
    </xf>
    <xf numFmtId="43" fontId="4" fillId="0" borderId="3" xfId="3" applyFont="1" applyBorder="1"/>
    <xf numFmtId="43" fontId="4" fillId="0" borderId="0" xfId="3" applyFont="1" applyBorder="1"/>
    <xf numFmtId="43" fontId="4" fillId="0" borderId="0" xfId="3" applyFont="1"/>
    <xf numFmtId="0" fontId="6" fillId="0" borderId="0" xfId="0" applyFont="1" applyFill="1" applyAlignment="1">
      <alignment vertical="top" wrapText="1"/>
    </xf>
    <xf numFmtId="0" fontId="10" fillId="0" borderId="6" xfId="0" applyFont="1" applyFill="1" applyBorder="1" applyAlignment="1">
      <alignment horizontal="left" vertical="top"/>
    </xf>
    <xf numFmtId="43" fontId="5" fillId="0" borderId="6" xfId="3" applyFont="1" applyFill="1" applyBorder="1" applyAlignment="1">
      <alignment horizontal="center" vertical="top"/>
    </xf>
    <xf numFmtId="43" fontId="5" fillId="0" borderId="6" xfId="3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/>
    </xf>
    <xf numFmtId="43" fontId="6" fillId="0" borderId="6" xfId="3" applyFont="1" applyFill="1" applyBorder="1" applyAlignment="1">
      <alignment horizontal="center" vertical="top"/>
    </xf>
    <xf numFmtId="43" fontId="6" fillId="0" borderId="6" xfId="3" applyFont="1" applyFill="1" applyBorder="1" applyAlignment="1">
      <alignment horizontal="center" vertical="top" wrapText="1"/>
    </xf>
    <xf numFmtId="43" fontId="6" fillId="0" borderId="6" xfId="3" applyFont="1" applyFill="1" applyBorder="1" applyAlignment="1">
      <alignment vertical="top"/>
    </xf>
    <xf numFmtId="0" fontId="6" fillId="0" borderId="6" xfId="0" applyFont="1" applyFill="1" applyBorder="1" applyAlignment="1">
      <alignment vertical="top" shrinkToFit="1"/>
    </xf>
    <xf numFmtId="0" fontId="10" fillId="0" borderId="6" xfId="0" applyFont="1" applyFill="1" applyBorder="1" applyAlignment="1">
      <alignment vertical="top"/>
    </xf>
    <xf numFmtId="0" fontId="5" fillId="0" borderId="9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3" fontId="6" fillId="0" borderId="0" xfId="3" applyFont="1" applyFill="1" applyBorder="1" applyAlignment="1">
      <alignment vertical="top"/>
    </xf>
    <xf numFmtId="43" fontId="6" fillId="0" borderId="0" xfId="3" applyFont="1" applyFill="1" applyAlignment="1">
      <alignment horizontal="center" vertical="top"/>
    </xf>
    <xf numFmtId="43" fontId="4" fillId="0" borderId="0" xfId="3" applyFont="1" applyFill="1" applyBorder="1" applyAlignment="1">
      <alignment horizontal="center"/>
    </xf>
    <xf numFmtId="43" fontId="3" fillId="0" borderId="1" xfId="3" applyFont="1" applyFill="1" applyBorder="1" applyAlignment="1">
      <alignment horizontal="center"/>
    </xf>
    <xf numFmtId="43" fontId="3" fillId="0" borderId="0" xfId="3" applyFont="1" applyBorder="1"/>
    <xf numFmtId="43" fontId="4" fillId="0" borderId="7" xfId="3" applyFont="1" applyBorder="1"/>
    <xf numFmtId="43" fontId="3" fillId="0" borderId="5" xfId="3" applyFont="1" applyBorder="1"/>
    <xf numFmtId="43" fontId="3" fillId="0" borderId="0" xfId="3" applyFont="1" applyFill="1" applyBorder="1" applyAlignment="1">
      <alignment horizontal="center"/>
    </xf>
    <xf numFmtId="43" fontId="3" fillId="0" borderId="7" xfId="3" applyFont="1" applyFill="1" applyBorder="1" applyAlignment="1">
      <alignment horizontal="center"/>
    </xf>
    <xf numFmtId="43" fontId="3" fillId="0" borderId="8" xfId="3" applyFont="1" applyBorder="1"/>
    <xf numFmtId="0" fontId="3" fillId="0" borderId="0" xfId="0" applyFont="1" applyFill="1" applyAlignment="1">
      <alignment vertical="center"/>
    </xf>
    <xf numFmtId="0" fontId="4" fillId="0" borderId="0" xfId="1" applyFont="1" applyAlignment="1">
      <alignment vertical="center"/>
    </xf>
    <xf numFmtId="43" fontId="4" fillId="0" borderId="0" xfId="3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43" fontId="3" fillId="0" borderId="0" xfId="3" applyFont="1" applyBorder="1" applyAlignment="1">
      <alignment vertical="center"/>
    </xf>
    <xf numFmtId="0" fontId="4" fillId="0" borderId="0" xfId="4" applyFont="1" applyAlignment="1">
      <alignment vertical="center"/>
    </xf>
    <xf numFmtId="43" fontId="4" fillId="0" borderId="0" xfId="3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4" xfId="3" applyFont="1" applyBorder="1" applyAlignment="1">
      <alignment vertical="center"/>
    </xf>
    <xf numFmtId="43" fontId="3" fillId="0" borderId="5" xfId="3" applyFont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43" fontId="4" fillId="0" borderId="0" xfId="3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43" fontId="3" fillId="0" borderId="0" xfId="3" applyFont="1" applyFill="1" applyBorder="1" applyAlignment="1">
      <alignment horizontal="center" vertical="center"/>
    </xf>
    <xf numFmtId="43" fontId="3" fillId="0" borderId="7" xfId="3" applyFont="1" applyFill="1" applyBorder="1" applyAlignment="1">
      <alignment horizontal="center" vertical="center"/>
    </xf>
    <xf numFmtId="43" fontId="3" fillId="0" borderId="8" xfId="3" applyFont="1" applyBorder="1" applyAlignment="1">
      <alignment vertical="center"/>
    </xf>
    <xf numFmtId="43" fontId="3" fillId="0" borderId="1" xfId="3" applyFont="1" applyFill="1" applyBorder="1" applyAlignment="1">
      <alignment horizontal="center" vertical="center"/>
    </xf>
    <xf numFmtId="189" fontId="4" fillId="0" borderId="0" xfId="1" applyNumberFormat="1" applyFont="1" applyAlignment="1">
      <alignment vertical="center"/>
    </xf>
    <xf numFmtId="189" fontId="4" fillId="0" borderId="0" xfId="2" applyNumberFormat="1" applyFont="1" applyFill="1" applyBorder="1" applyAlignment="1">
      <alignment horizontal="center" vertical="center"/>
    </xf>
    <xf numFmtId="43" fontId="4" fillId="0" borderId="0" xfId="1" applyNumberFormat="1" applyFont="1" applyAlignment="1">
      <alignment vertical="center"/>
    </xf>
    <xf numFmtId="0" fontId="4" fillId="0" borderId="0" xfId="1" applyFont="1" applyAlignment="1">
      <alignment horizontal="left" vertical="center"/>
    </xf>
    <xf numFmtId="43" fontId="6" fillId="0" borderId="0" xfId="3" applyFont="1" applyAlignment="1">
      <alignment vertical="center"/>
    </xf>
    <xf numFmtId="0" fontId="6" fillId="0" borderId="0" xfId="0" applyFont="1" applyAlignment="1">
      <alignment horizontal="center" vertical="top"/>
    </xf>
    <xf numFmtId="43" fontId="5" fillId="0" borderId="9" xfId="3" applyFont="1" applyFill="1" applyBorder="1" applyAlignment="1">
      <alignment vertical="top"/>
    </xf>
    <xf numFmtId="43" fontId="5" fillId="0" borderId="10" xfId="3" applyFont="1" applyFill="1" applyBorder="1" applyAlignment="1">
      <alignment vertical="top"/>
    </xf>
    <xf numFmtId="43" fontId="6" fillId="0" borderId="0" xfId="3" applyFont="1" applyFill="1" applyAlignment="1">
      <alignment horizontal="center" vertical="top"/>
    </xf>
    <xf numFmtId="43" fontId="6" fillId="0" borderId="0" xfId="3" applyFont="1" applyFill="1" applyAlignment="1">
      <alignment horizontal="left" vertical="top"/>
    </xf>
    <xf numFmtId="43" fontId="6" fillId="0" borderId="0" xfId="0" applyNumberFormat="1" applyFont="1" applyFill="1" applyAlignme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43" fontId="6" fillId="0" borderId="0" xfId="3" applyFont="1" applyAlignment="1">
      <alignment horizontal="center" vertical="top"/>
    </xf>
    <xf numFmtId="43" fontId="6" fillId="0" borderId="0" xfId="3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43" fontId="6" fillId="0" borderId="0" xfId="3" applyFont="1" applyFill="1" applyAlignment="1">
      <alignment horizontal="left" vertical="top"/>
    </xf>
  </cellXfs>
  <cellStyles count="5">
    <cellStyle name="Comma" xfId="3" builtinId="3"/>
    <cellStyle name="Normal" xfId="0" builtinId="0"/>
    <cellStyle name="จุลภาค 2" xfId="2"/>
    <cellStyle name="ปกติ 2" xfId="1"/>
    <cellStyle name="ปกติ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38100</xdr:rowOff>
    </xdr:from>
    <xdr:to>
      <xdr:col>9</xdr:col>
      <xdr:colOff>666750</xdr:colOff>
      <xdr:row>39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8886825"/>
          <a:ext cx="681037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(</a:t>
          </a:r>
          <a:r>
            <a:rPr lang="th-TH" sz="15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นางวรีธาดา  สิงอุด</a:t>
          </a:r>
          <a:r>
            <a:rPr lang="th-TH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)</a:t>
          </a:r>
          <a:r>
            <a:rPr lang="en-US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r>
            <a:rPr lang="th-TH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</a:t>
          </a:r>
          <a:r>
            <a:rPr lang="en-US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นายสมพร  ฤทธิชัย)          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     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</a:t>
          </a:r>
          <a:r>
            <a:rPr lang="th-TH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</a:t>
          </a:r>
          <a:r>
            <a:rPr lang="th-TH" sz="15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นายสมพร  ฤทธิชัย</a:t>
          </a:r>
          <a:r>
            <a:rPr lang="th-TH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)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ผู้อำนวยการกองคลัง</a:t>
          </a:r>
          <a:r>
            <a:rPr lang="en-US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</a:t>
          </a:r>
          <a:r>
            <a:rPr lang="th-TH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ผู้อำนวยการกองช่าง รักษาราชการแทน       </a:t>
          </a:r>
          <a:r>
            <a:rPr lang="th-TH" sz="1500" b="0" i="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ผู้อำนวยการกองช่าง รักษาราชการแทนปลัดเทศบาล     </a:t>
          </a:r>
          <a:r>
            <a:rPr lang="en-US" sz="1500" b="0" i="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1500" b="0" i="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		</a:t>
          </a:r>
          <a:r>
            <a:rPr lang="th-TH" sz="1500" b="0" i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ปลัดเทศบาล                           ปฏิบัติหน้าที่  นายกเทศมนตรีตำบลแม่ลานนา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1"/>
  <sheetViews>
    <sheetView view="pageBreakPreview" zoomScaleNormal="100" zoomScaleSheetLayoutView="100" workbookViewId="0">
      <selection activeCell="P28" sqref="P28"/>
    </sheetView>
  </sheetViews>
  <sheetFormatPr defaultColWidth="9" defaultRowHeight="21" x14ac:dyDescent="0.35"/>
  <cols>
    <col min="1" max="1" width="4.375" style="1" customWidth="1"/>
    <col min="2" max="2" width="2.625" style="1" customWidth="1"/>
    <col min="3" max="3" width="27.25" style="1" customWidth="1"/>
    <col min="4" max="4" width="2.25" style="1" customWidth="1"/>
    <col min="5" max="5" width="9" style="6" customWidth="1"/>
    <col min="6" max="6" width="1.875" style="1" customWidth="1"/>
    <col min="7" max="7" width="15.75" style="7" bestFit="1" customWidth="1"/>
    <col min="8" max="8" width="1.875" style="8" customWidth="1"/>
    <col min="9" max="9" width="15.625" style="7" customWidth="1"/>
    <col min="10" max="16384" width="9" style="1"/>
  </cols>
  <sheetData>
    <row r="1" spans="1:10" ht="21.95" customHeight="1" x14ac:dyDescent="0.35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1.95" customHeight="1" x14ac:dyDescent="0.3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21.95" customHeight="1" x14ac:dyDescent="0.35">
      <c r="A3" s="102" t="s">
        <v>97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9.75" customHeight="1" x14ac:dyDescent="0.35">
      <c r="A4" s="41"/>
      <c r="B4" s="41"/>
      <c r="C4" s="41"/>
      <c r="D4" s="41"/>
      <c r="E4" s="41"/>
      <c r="F4" s="41"/>
      <c r="G4" s="41"/>
      <c r="H4" s="41"/>
      <c r="I4" s="41"/>
    </row>
    <row r="5" spans="1:10" ht="23.1" customHeight="1" x14ac:dyDescent="0.35">
      <c r="A5" s="2"/>
      <c r="B5" s="2"/>
      <c r="C5" s="2"/>
      <c r="D5" s="2"/>
      <c r="E5" s="41" t="s">
        <v>1</v>
      </c>
      <c r="F5" s="3"/>
      <c r="G5" s="4" t="s">
        <v>98</v>
      </c>
      <c r="H5" s="5"/>
      <c r="I5" s="4" t="s">
        <v>12</v>
      </c>
    </row>
    <row r="6" spans="1:10" ht="23.1" customHeight="1" thickBot="1" x14ac:dyDescent="0.4">
      <c r="A6" s="10" t="s">
        <v>16</v>
      </c>
      <c r="B6" s="10"/>
      <c r="C6" s="11"/>
      <c r="D6" s="11"/>
      <c r="E6" s="40">
        <v>2</v>
      </c>
      <c r="F6" s="11"/>
      <c r="G6" s="9">
        <v>37238386</v>
      </c>
      <c r="H6" s="12"/>
      <c r="I6" s="9">
        <v>37049576</v>
      </c>
    </row>
    <row r="7" spans="1:10" ht="23.1" customHeight="1" thickTop="1" x14ac:dyDescent="0.35">
      <c r="A7" s="10" t="s">
        <v>2</v>
      </c>
      <c r="B7" s="10"/>
      <c r="C7" s="11"/>
      <c r="D7" s="11"/>
      <c r="E7" s="40"/>
      <c r="F7" s="11"/>
      <c r="G7" s="13"/>
      <c r="H7" s="14"/>
      <c r="I7" s="13"/>
    </row>
    <row r="8" spans="1:10" ht="23.1" customHeight="1" x14ac:dyDescent="0.35">
      <c r="A8" s="10"/>
      <c r="B8" s="10" t="s">
        <v>17</v>
      </c>
      <c r="C8" s="11"/>
      <c r="D8" s="11"/>
      <c r="E8" s="40"/>
      <c r="F8" s="11"/>
      <c r="G8" s="13"/>
      <c r="H8" s="14"/>
      <c r="I8" s="13"/>
    </row>
    <row r="9" spans="1:10" ht="23.1" customHeight="1" x14ac:dyDescent="0.35">
      <c r="A9" s="11"/>
      <c r="B9" s="11"/>
      <c r="C9" s="15" t="s">
        <v>18</v>
      </c>
      <c r="D9" s="11"/>
      <c r="E9" s="40">
        <v>3</v>
      </c>
      <c r="F9" s="11"/>
      <c r="G9" s="13">
        <v>47126270.18</v>
      </c>
      <c r="H9" s="14"/>
      <c r="I9" s="13">
        <v>35678769.020000003</v>
      </c>
    </row>
    <row r="10" spans="1:10" ht="23.1" customHeight="1" x14ac:dyDescent="0.35">
      <c r="A10" s="11"/>
      <c r="B10" s="11"/>
      <c r="C10" s="15" t="s">
        <v>33</v>
      </c>
      <c r="D10" s="11"/>
      <c r="E10" s="40">
        <v>4</v>
      </c>
      <c r="F10" s="11"/>
      <c r="G10" s="13">
        <v>3460325.91</v>
      </c>
      <c r="H10" s="14"/>
      <c r="I10" s="13">
        <v>2773566.5</v>
      </c>
    </row>
    <row r="11" spans="1:10" ht="23.1" customHeight="1" x14ac:dyDescent="0.35">
      <c r="A11" s="11"/>
      <c r="B11" s="11"/>
      <c r="C11" s="15" t="s">
        <v>32</v>
      </c>
      <c r="D11" s="11"/>
      <c r="E11" s="96">
        <v>5</v>
      </c>
      <c r="F11" s="11"/>
      <c r="G11" s="13">
        <v>41773</v>
      </c>
      <c r="H11" s="14"/>
      <c r="I11" s="13">
        <v>1348.05</v>
      </c>
    </row>
    <row r="12" spans="1:10" ht="23.1" customHeight="1" x14ac:dyDescent="0.35">
      <c r="A12" s="11"/>
      <c r="B12" s="11"/>
      <c r="C12" s="15" t="s">
        <v>99</v>
      </c>
      <c r="D12" s="11"/>
      <c r="E12" s="40">
        <v>6</v>
      </c>
      <c r="F12" s="11"/>
      <c r="G12" s="13">
        <v>5940</v>
      </c>
      <c r="H12" s="14"/>
      <c r="I12" s="13">
        <v>0</v>
      </c>
    </row>
    <row r="13" spans="1:10" ht="23.1" customHeight="1" x14ac:dyDescent="0.35">
      <c r="A13" s="11"/>
      <c r="B13" s="11"/>
      <c r="C13" s="15" t="s">
        <v>19</v>
      </c>
      <c r="D13" s="11"/>
      <c r="E13" s="96">
        <v>7</v>
      </c>
      <c r="F13" s="11"/>
      <c r="G13" s="13">
        <v>0</v>
      </c>
      <c r="H13" s="14"/>
      <c r="I13" s="13">
        <v>29958.62</v>
      </c>
    </row>
    <row r="14" spans="1:10" ht="23.1" customHeight="1" x14ac:dyDescent="0.35">
      <c r="A14" s="11"/>
      <c r="B14" s="11"/>
      <c r="C14" s="15" t="s">
        <v>100</v>
      </c>
      <c r="D14" s="11"/>
      <c r="E14" s="40">
        <v>8</v>
      </c>
      <c r="F14" s="11"/>
      <c r="G14" s="13">
        <v>28758.62</v>
      </c>
      <c r="H14" s="14"/>
      <c r="I14" s="13">
        <v>0</v>
      </c>
    </row>
    <row r="15" spans="1:10" ht="23.1" customHeight="1" x14ac:dyDescent="0.35">
      <c r="A15" s="11"/>
      <c r="B15" s="10"/>
      <c r="C15" s="10" t="s">
        <v>20</v>
      </c>
      <c r="D15" s="11"/>
      <c r="E15" s="40"/>
      <c r="F15" s="11"/>
      <c r="G15" s="16">
        <f>SUM(G9:G14)</f>
        <v>50663067.710000001</v>
      </c>
      <c r="H15" s="12"/>
      <c r="I15" s="16">
        <f>SUM(I9:I14)</f>
        <v>38483642.189999998</v>
      </c>
    </row>
    <row r="16" spans="1:10" ht="23.1" hidden="1" customHeight="1" x14ac:dyDescent="0.35">
      <c r="A16" s="11"/>
      <c r="B16" s="10" t="s">
        <v>21</v>
      </c>
      <c r="C16" s="10"/>
      <c r="D16" s="11"/>
      <c r="E16" s="40"/>
      <c r="F16" s="11"/>
      <c r="G16" s="13">
        <v>0</v>
      </c>
      <c r="H16" s="14"/>
      <c r="I16" s="13">
        <v>0</v>
      </c>
    </row>
    <row r="17" spans="1:9" ht="23.1" hidden="1" customHeight="1" x14ac:dyDescent="0.35">
      <c r="A17" s="10"/>
      <c r="B17" s="10"/>
      <c r="C17" s="10" t="s">
        <v>22</v>
      </c>
      <c r="D17" s="11"/>
      <c r="E17" s="40"/>
      <c r="F17" s="11"/>
      <c r="G17" s="17">
        <v>0</v>
      </c>
      <c r="H17" s="12"/>
      <c r="I17" s="17">
        <v>0</v>
      </c>
    </row>
    <row r="18" spans="1:9" ht="23.1" customHeight="1" thickBot="1" x14ac:dyDescent="0.4">
      <c r="A18" s="10" t="s">
        <v>3</v>
      </c>
      <c r="B18" s="10"/>
      <c r="C18" s="10"/>
      <c r="D18" s="11"/>
      <c r="E18" s="40"/>
      <c r="F18" s="11"/>
      <c r="G18" s="9">
        <f>SUM(G15,G17)</f>
        <v>50663067.710000001</v>
      </c>
      <c r="H18" s="12"/>
      <c r="I18" s="9">
        <f>SUM(I15,I17)</f>
        <v>38483642.189999998</v>
      </c>
    </row>
    <row r="19" spans="1:9" ht="18.75" customHeight="1" thickTop="1" x14ac:dyDescent="0.35">
      <c r="A19" s="11"/>
      <c r="B19" s="11"/>
      <c r="C19" s="11"/>
      <c r="D19" s="11"/>
      <c r="E19" s="40"/>
      <c r="F19" s="11"/>
      <c r="G19" s="13"/>
      <c r="H19" s="14"/>
      <c r="I19" s="13"/>
    </row>
    <row r="20" spans="1:9" ht="23.1" customHeight="1" thickBot="1" x14ac:dyDescent="0.4">
      <c r="A20" s="10" t="s">
        <v>5</v>
      </c>
      <c r="B20" s="10"/>
      <c r="C20" s="11"/>
      <c r="D20" s="11"/>
      <c r="E20" s="40">
        <v>2</v>
      </c>
      <c r="F20" s="11"/>
      <c r="G20" s="9">
        <f>G6</f>
        <v>37238386</v>
      </c>
      <c r="H20" s="12"/>
      <c r="I20" s="9">
        <f>I6</f>
        <v>37049576</v>
      </c>
    </row>
    <row r="21" spans="1:9" ht="23.1" customHeight="1" thickTop="1" x14ac:dyDescent="0.35">
      <c r="A21" s="10" t="s">
        <v>6</v>
      </c>
      <c r="B21" s="10"/>
      <c r="C21" s="11"/>
      <c r="D21" s="11"/>
      <c r="E21" s="40"/>
      <c r="F21" s="11"/>
      <c r="G21" s="13"/>
      <c r="H21" s="14"/>
      <c r="I21" s="13"/>
    </row>
    <row r="22" spans="1:9" ht="23.1" customHeight="1" x14ac:dyDescent="0.35">
      <c r="A22" s="10"/>
      <c r="B22" s="10" t="s">
        <v>23</v>
      </c>
      <c r="C22" s="11"/>
      <c r="D22" s="11"/>
      <c r="E22" s="40"/>
      <c r="F22" s="11"/>
      <c r="G22" s="13"/>
      <c r="H22" s="14"/>
      <c r="I22" s="13"/>
    </row>
    <row r="23" spans="1:9" ht="23.1" customHeight="1" x14ac:dyDescent="0.35">
      <c r="A23" s="11"/>
      <c r="B23" s="11"/>
      <c r="C23" s="15" t="s">
        <v>24</v>
      </c>
      <c r="D23" s="11"/>
      <c r="E23" s="40">
        <v>9</v>
      </c>
      <c r="F23" s="11"/>
      <c r="G23" s="13">
        <v>4317140</v>
      </c>
      <c r="H23" s="14"/>
      <c r="I23" s="13">
        <v>3120440</v>
      </c>
    </row>
    <row r="24" spans="1:9" ht="23.1" customHeight="1" x14ac:dyDescent="0.35">
      <c r="A24" s="11"/>
      <c r="B24" s="11"/>
      <c r="C24" s="15" t="s">
        <v>25</v>
      </c>
      <c r="D24" s="11"/>
      <c r="E24" s="40">
        <v>10</v>
      </c>
      <c r="F24" s="11"/>
      <c r="G24" s="13">
        <v>295334.99</v>
      </c>
      <c r="H24" s="14"/>
      <c r="I24" s="13">
        <v>352863.79</v>
      </c>
    </row>
    <row r="25" spans="1:9" ht="23.1" customHeight="1" x14ac:dyDescent="0.35">
      <c r="A25" s="11"/>
      <c r="B25" s="11"/>
      <c r="C25" s="10" t="s">
        <v>26</v>
      </c>
      <c r="D25" s="11"/>
      <c r="E25" s="40"/>
      <c r="F25" s="11"/>
      <c r="G25" s="16">
        <f>SUM(G23:G24)</f>
        <v>4612474.99</v>
      </c>
      <c r="H25" s="12"/>
      <c r="I25" s="16">
        <f>SUM(I23:I24)</f>
        <v>3473303.79</v>
      </c>
    </row>
    <row r="26" spans="1:9" ht="23.1" hidden="1" customHeight="1" x14ac:dyDescent="0.35">
      <c r="A26" s="11"/>
      <c r="B26" s="10" t="s">
        <v>27</v>
      </c>
      <c r="C26" s="11"/>
      <c r="D26" s="11"/>
      <c r="E26" s="40"/>
      <c r="F26" s="11"/>
      <c r="G26" s="13">
        <v>0</v>
      </c>
      <c r="H26" s="14"/>
      <c r="I26" s="13">
        <v>0</v>
      </c>
    </row>
    <row r="27" spans="1:9" ht="23.1" hidden="1" customHeight="1" x14ac:dyDescent="0.35">
      <c r="A27" s="11"/>
      <c r="B27" s="11"/>
      <c r="C27" s="10" t="s">
        <v>28</v>
      </c>
      <c r="D27" s="11"/>
      <c r="E27" s="40"/>
      <c r="F27" s="11"/>
      <c r="G27" s="16">
        <v>0</v>
      </c>
      <c r="H27" s="12"/>
      <c r="I27" s="16">
        <v>0</v>
      </c>
    </row>
    <row r="28" spans="1:9" ht="23.1" customHeight="1" thickBot="1" x14ac:dyDescent="0.4">
      <c r="B28" s="10" t="s">
        <v>29</v>
      </c>
      <c r="C28" s="11"/>
      <c r="D28" s="11"/>
      <c r="E28" s="40"/>
      <c r="F28" s="11"/>
      <c r="G28" s="18">
        <f>SUM(G25+G27)</f>
        <v>4612474.99</v>
      </c>
      <c r="H28" s="12"/>
      <c r="I28" s="18">
        <f>SUM(I25+I27)</f>
        <v>3473303.79</v>
      </c>
    </row>
    <row r="29" spans="1:9" ht="23.1" customHeight="1" thickTop="1" x14ac:dyDescent="0.35">
      <c r="A29" s="10" t="s">
        <v>7</v>
      </c>
      <c r="B29" s="11"/>
      <c r="C29" s="11"/>
      <c r="D29" s="11"/>
      <c r="E29" s="40"/>
      <c r="F29" s="11"/>
      <c r="G29" s="13"/>
      <c r="H29" s="14"/>
      <c r="I29" s="13"/>
    </row>
    <row r="30" spans="1:9" ht="23.1" customHeight="1" x14ac:dyDescent="0.35">
      <c r="A30" s="11"/>
      <c r="B30" s="15" t="s">
        <v>7</v>
      </c>
      <c r="C30" s="15"/>
      <c r="D30" s="11"/>
      <c r="E30" s="40">
        <v>11</v>
      </c>
      <c r="F30" s="11"/>
      <c r="G30" s="13">
        <v>29540261.329999998</v>
      </c>
      <c r="H30" s="14"/>
      <c r="I30" s="13">
        <v>20144731.350000001</v>
      </c>
    </row>
    <row r="31" spans="1:9" ht="23.1" customHeight="1" x14ac:dyDescent="0.35">
      <c r="A31" s="11"/>
      <c r="B31" s="15" t="s">
        <v>30</v>
      </c>
      <c r="C31" s="15"/>
      <c r="D31" s="11"/>
      <c r="E31" s="40"/>
      <c r="F31" s="11"/>
      <c r="G31" s="19">
        <v>16510331.390000001</v>
      </c>
      <c r="H31" s="14"/>
      <c r="I31" s="19">
        <v>14865607.050000001</v>
      </c>
    </row>
    <row r="32" spans="1:9" ht="23.1" customHeight="1" x14ac:dyDescent="0.35">
      <c r="A32" s="10"/>
      <c r="B32" s="10" t="s">
        <v>31</v>
      </c>
      <c r="C32" s="11"/>
      <c r="D32" s="11"/>
      <c r="E32" s="40"/>
      <c r="F32" s="11"/>
      <c r="G32" s="16">
        <f>SUM(G30:G31)</f>
        <v>46050592.719999999</v>
      </c>
      <c r="H32" s="12"/>
      <c r="I32" s="16">
        <f>SUM(I30:I31)</f>
        <v>35010338.400000006</v>
      </c>
    </row>
    <row r="33" spans="1:9" ht="23.1" customHeight="1" thickBot="1" x14ac:dyDescent="0.4">
      <c r="A33" s="10" t="s">
        <v>8</v>
      </c>
      <c r="B33" s="11"/>
      <c r="C33" s="11"/>
      <c r="D33" s="11"/>
      <c r="E33" s="40"/>
      <c r="F33" s="11"/>
      <c r="G33" s="18">
        <f>SUM(G28,G32)</f>
        <v>50663067.710000001</v>
      </c>
      <c r="H33" s="12"/>
      <c r="I33" s="18">
        <f>SUM(I28,I32)</f>
        <v>38483642.190000005</v>
      </c>
    </row>
    <row r="34" spans="1:9" ht="18" customHeight="1" thickTop="1" x14ac:dyDescent="0.35">
      <c r="A34" s="11"/>
      <c r="B34" s="11"/>
      <c r="C34" s="11"/>
      <c r="D34" s="11"/>
      <c r="E34" s="40"/>
      <c r="F34" s="11"/>
      <c r="G34" s="13"/>
      <c r="H34" s="14"/>
      <c r="I34" s="13"/>
    </row>
    <row r="35" spans="1:9" ht="23.1" customHeight="1" x14ac:dyDescent="0.35">
      <c r="A35" s="20" t="s">
        <v>4</v>
      </c>
      <c r="B35" s="11"/>
      <c r="C35" s="11"/>
      <c r="D35" s="11"/>
      <c r="E35" s="40"/>
      <c r="F35" s="11"/>
      <c r="G35" s="13"/>
      <c r="H35" s="14"/>
      <c r="I35" s="13"/>
    </row>
    <row r="36" spans="1:9" ht="23.1" customHeight="1" x14ac:dyDescent="0.35">
      <c r="A36" s="20"/>
      <c r="B36" s="11"/>
      <c r="C36" s="11"/>
      <c r="D36" s="11"/>
      <c r="E36" s="96"/>
      <c r="F36" s="11"/>
      <c r="G36" s="13"/>
      <c r="H36" s="14"/>
      <c r="I36" s="13"/>
    </row>
    <row r="37" spans="1:9" ht="23.1" customHeight="1" x14ac:dyDescent="0.35">
      <c r="A37" s="11"/>
      <c r="B37" s="11"/>
      <c r="C37" s="11"/>
      <c r="D37" s="11"/>
      <c r="E37" s="40"/>
      <c r="F37" s="11"/>
      <c r="G37" s="13"/>
      <c r="H37" s="14"/>
      <c r="I37" s="13"/>
    </row>
    <row r="38" spans="1:9" ht="23.1" customHeight="1" x14ac:dyDescent="0.35">
      <c r="A38" s="103"/>
      <c r="B38" s="103"/>
      <c r="C38" s="103"/>
      <c r="D38" s="103"/>
      <c r="E38" s="103"/>
      <c r="F38" s="103"/>
      <c r="G38" s="104"/>
      <c r="H38" s="104"/>
      <c r="I38" s="104"/>
    </row>
    <row r="39" spans="1:9" ht="23.1" customHeight="1" x14ac:dyDescent="0.35">
      <c r="A39" s="103"/>
      <c r="B39" s="103"/>
      <c r="C39" s="103"/>
      <c r="D39" s="103"/>
      <c r="E39" s="103"/>
      <c r="F39" s="103"/>
      <c r="G39" s="104"/>
      <c r="H39" s="104"/>
      <c r="I39" s="104"/>
    </row>
    <row r="40" spans="1:9" x14ac:dyDescent="0.35">
      <c r="A40" s="11"/>
      <c r="B40" s="11"/>
      <c r="C40" s="11"/>
      <c r="D40" s="11"/>
      <c r="E40" s="40"/>
      <c r="F40" s="11"/>
      <c r="G40" s="13"/>
      <c r="H40" s="14"/>
      <c r="I40" s="13"/>
    </row>
    <row r="51" spans="5:9" x14ac:dyDescent="0.35">
      <c r="E51" s="1"/>
      <c r="G51" s="1"/>
      <c r="H51" s="1"/>
      <c r="I51" s="1"/>
    </row>
    <row r="52" spans="5:9" x14ac:dyDescent="0.35">
      <c r="E52" s="1"/>
      <c r="G52" s="1"/>
      <c r="H52" s="1"/>
      <c r="I52" s="1"/>
    </row>
    <row r="53" spans="5:9" x14ac:dyDescent="0.35">
      <c r="E53" s="1"/>
      <c r="G53" s="1"/>
      <c r="H53" s="1"/>
      <c r="I53" s="1"/>
    </row>
    <row r="54" spans="5:9" x14ac:dyDescent="0.35">
      <c r="E54" s="1"/>
      <c r="G54" s="1"/>
      <c r="H54" s="1"/>
      <c r="I54" s="1"/>
    </row>
    <row r="55" spans="5:9" x14ac:dyDescent="0.35">
      <c r="E55" s="1"/>
      <c r="G55" s="1"/>
      <c r="H55" s="1"/>
      <c r="I55" s="1"/>
    </row>
    <row r="56" spans="5:9" x14ac:dyDescent="0.35">
      <c r="E56" s="1"/>
      <c r="G56" s="1"/>
      <c r="H56" s="1"/>
      <c r="I56" s="1"/>
    </row>
    <row r="57" spans="5:9" x14ac:dyDescent="0.35">
      <c r="E57" s="1"/>
      <c r="G57" s="1"/>
      <c r="H57" s="1"/>
      <c r="I57" s="1"/>
    </row>
    <row r="58" spans="5:9" x14ac:dyDescent="0.35">
      <c r="E58" s="1"/>
      <c r="G58" s="1"/>
      <c r="H58" s="1"/>
      <c r="I58" s="1"/>
    </row>
    <row r="59" spans="5:9" x14ac:dyDescent="0.35">
      <c r="E59" s="1"/>
      <c r="G59" s="1"/>
      <c r="H59" s="1"/>
      <c r="I59" s="1"/>
    </row>
    <row r="60" spans="5:9" x14ac:dyDescent="0.35">
      <c r="E60" s="1"/>
      <c r="G60" s="1"/>
      <c r="H60" s="1"/>
      <c r="I60" s="1"/>
    </row>
    <row r="61" spans="5:9" x14ac:dyDescent="0.35">
      <c r="E61" s="1"/>
      <c r="G61" s="1"/>
      <c r="H61" s="1"/>
      <c r="I61" s="1"/>
    </row>
  </sheetData>
  <mergeCells count="9">
    <mergeCell ref="A3:J3"/>
    <mergeCell ref="A2:J2"/>
    <mergeCell ref="A1:J1"/>
    <mergeCell ref="A39:C39"/>
    <mergeCell ref="D39:F39"/>
    <mergeCell ref="G39:I39"/>
    <mergeCell ref="A38:C38"/>
    <mergeCell ref="D38:F38"/>
    <mergeCell ref="G38:I38"/>
  </mergeCells>
  <pageMargins left="1.0236220472440944" right="0.19685039370078741" top="0.98425196850393704" bottom="0.15748031496062992" header="0.31496062992125984" footer="0.11811023622047245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"/>
  <sheetViews>
    <sheetView topLeftCell="A10" zoomScale="70" zoomScaleNormal="70" zoomScaleSheetLayoutView="70" workbookViewId="0">
      <selection activeCell="S14" sqref="S14"/>
    </sheetView>
  </sheetViews>
  <sheetFormatPr defaultColWidth="9" defaultRowHeight="21" x14ac:dyDescent="0.2"/>
  <cols>
    <col min="1" max="1" width="27.125" style="42" customWidth="1"/>
    <col min="2" max="2" width="15.25" style="43" bestFit="1" customWidth="1"/>
    <col min="3" max="3" width="14.25" style="43" customWidth="1"/>
    <col min="4" max="4" width="13.5" style="43" customWidth="1"/>
    <col min="5" max="5" width="14.75" style="43" customWidth="1"/>
    <col min="6" max="6" width="13.375" style="43" customWidth="1"/>
    <col min="7" max="7" width="12.125" style="43" customWidth="1"/>
    <col min="8" max="8" width="13.5" style="43" customWidth="1"/>
    <col min="9" max="9" width="14.625" style="43" customWidth="1"/>
    <col min="10" max="10" width="14.125" style="43" customWidth="1"/>
    <col min="11" max="12" width="12.375" style="43" customWidth="1"/>
    <col min="13" max="13" width="12.125" style="43" customWidth="1"/>
    <col min="14" max="14" width="14.625" style="43" customWidth="1"/>
    <col min="15" max="16" width="9" style="42"/>
    <col min="17" max="17" width="13.125" style="42" customWidth="1"/>
    <col min="18" max="16384" width="9" style="42"/>
  </cols>
  <sheetData>
    <row r="1" spans="1:17" x14ac:dyDescent="0.2">
      <c r="A1" s="106" t="s">
        <v>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7" ht="20.25" customHeight="1" x14ac:dyDescent="0.2">
      <c r="A2" s="106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7" ht="21.75" customHeight="1" x14ac:dyDescent="0.2">
      <c r="A3" s="107" t="s">
        <v>101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7" s="47" customFormat="1" ht="89.25" customHeight="1" x14ac:dyDescent="0.2">
      <c r="A4" s="38" t="s">
        <v>43</v>
      </c>
      <c r="B4" s="39" t="s">
        <v>44</v>
      </c>
      <c r="C4" s="39" t="s">
        <v>45</v>
      </c>
      <c r="D4" s="39" t="s">
        <v>46</v>
      </c>
      <c r="E4" s="39" t="s">
        <v>9</v>
      </c>
      <c r="F4" s="39" t="s">
        <v>47</v>
      </c>
      <c r="G4" s="39" t="s">
        <v>48</v>
      </c>
      <c r="H4" s="39" t="s">
        <v>49</v>
      </c>
      <c r="I4" s="39" t="s">
        <v>50</v>
      </c>
      <c r="J4" s="39" t="s">
        <v>51</v>
      </c>
      <c r="K4" s="39" t="s">
        <v>52</v>
      </c>
      <c r="L4" s="39" t="s">
        <v>53</v>
      </c>
      <c r="M4" s="39" t="s">
        <v>54</v>
      </c>
      <c r="N4" s="39" t="s">
        <v>55</v>
      </c>
    </row>
    <row r="5" spans="1:17" ht="21" customHeight="1" x14ac:dyDescent="0.2">
      <c r="A5" s="48" t="s">
        <v>56</v>
      </c>
      <c r="B5" s="49"/>
      <c r="C5" s="49"/>
      <c r="D5" s="50"/>
      <c r="E5" s="50"/>
      <c r="F5" s="49"/>
      <c r="G5" s="50"/>
      <c r="H5" s="50"/>
      <c r="I5" s="50"/>
      <c r="J5" s="50"/>
      <c r="K5" s="50"/>
      <c r="L5" s="50"/>
      <c r="M5" s="50"/>
      <c r="N5" s="50"/>
    </row>
    <row r="6" spans="1:17" ht="21" customHeight="1" x14ac:dyDescent="0.2">
      <c r="A6" s="51" t="s">
        <v>55</v>
      </c>
      <c r="B6" s="52">
        <v>14376629</v>
      </c>
      <c r="C6" s="52">
        <f>SUM(F6:N6)</f>
        <v>13664875.189999999</v>
      </c>
      <c r="D6" s="54">
        <v>0</v>
      </c>
      <c r="E6" s="53">
        <f>SUM(F6:N6)</f>
        <v>13664875.189999999</v>
      </c>
      <c r="F6" s="52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3">
        <v>13664875.189999999</v>
      </c>
    </row>
    <row r="7" spans="1:17" ht="21" customHeight="1" x14ac:dyDescent="0.2">
      <c r="A7" s="51" t="s">
        <v>57</v>
      </c>
      <c r="B7" s="52">
        <v>1479280</v>
      </c>
      <c r="C7" s="52">
        <f t="shared" ref="C7:C16" si="0">SUM(F7:N7)</f>
        <v>1170685</v>
      </c>
      <c r="D7" s="54">
        <v>0</v>
      </c>
      <c r="E7" s="53">
        <f t="shared" ref="E7:E16" si="1">SUM(F7:N7)</f>
        <v>1170685</v>
      </c>
      <c r="F7" s="54">
        <v>1170685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Q7" s="101">
        <f>C6-29958.62</f>
        <v>13634916.57</v>
      </c>
    </row>
    <row r="8" spans="1:17" ht="21" customHeight="1" x14ac:dyDescent="0.2">
      <c r="A8" s="51" t="s">
        <v>13</v>
      </c>
      <c r="B8" s="54">
        <v>8912000</v>
      </c>
      <c r="C8" s="52">
        <f t="shared" si="0"/>
        <v>7450880</v>
      </c>
      <c r="D8" s="54">
        <v>0</v>
      </c>
      <c r="E8" s="53">
        <f t="shared" si="1"/>
        <v>7450880</v>
      </c>
      <c r="F8" s="54">
        <v>4774380</v>
      </c>
      <c r="G8" s="54">
        <v>120000</v>
      </c>
      <c r="H8" s="54">
        <v>881760</v>
      </c>
      <c r="I8" s="54">
        <v>240000</v>
      </c>
      <c r="J8" s="54">
        <v>1434740</v>
      </c>
      <c r="K8" s="54">
        <v>0</v>
      </c>
      <c r="L8" s="54">
        <v>0</v>
      </c>
      <c r="M8" s="54">
        <v>0</v>
      </c>
      <c r="N8" s="54">
        <v>0</v>
      </c>
    </row>
    <row r="9" spans="1:17" ht="21" customHeight="1" x14ac:dyDescent="0.2">
      <c r="A9" s="51" t="s">
        <v>58</v>
      </c>
      <c r="B9" s="54">
        <v>583550</v>
      </c>
      <c r="C9" s="52">
        <f t="shared" si="0"/>
        <v>397370</v>
      </c>
      <c r="D9" s="54">
        <v>0</v>
      </c>
      <c r="E9" s="53">
        <f t="shared" si="1"/>
        <v>397370</v>
      </c>
      <c r="F9" s="54">
        <v>298000</v>
      </c>
      <c r="G9" s="54">
        <v>0</v>
      </c>
      <c r="H9" s="54">
        <v>1450</v>
      </c>
      <c r="I9" s="54">
        <v>0</v>
      </c>
      <c r="J9" s="54">
        <v>97920</v>
      </c>
      <c r="K9" s="54">
        <v>0</v>
      </c>
      <c r="L9" s="54">
        <v>0</v>
      </c>
      <c r="M9" s="54">
        <v>0</v>
      </c>
      <c r="N9" s="54">
        <v>0</v>
      </c>
    </row>
    <row r="10" spans="1:17" ht="21" customHeight="1" x14ac:dyDescent="0.2">
      <c r="A10" s="51" t="s">
        <v>14</v>
      </c>
      <c r="B10" s="54">
        <v>6984000</v>
      </c>
      <c r="C10" s="52">
        <f t="shared" si="0"/>
        <v>4384981.0600000005</v>
      </c>
      <c r="D10" s="54">
        <v>0</v>
      </c>
      <c r="E10" s="53">
        <f t="shared" si="1"/>
        <v>4384981.0600000005</v>
      </c>
      <c r="F10" s="54">
        <v>1348590.83</v>
      </c>
      <c r="G10" s="54">
        <v>811640</v>
      </c>
      <c r="H10" s="54">
        <v>693103</v>
      </c>
      <c r="I10" s="54">
        <v>859070</v>
      </c>
      <c r="J10" s="54">
        <v>647377.23</v>
      </c>
      <c r="K10" s="54">
        <v>0</v>
      </c>
      <c r="L10" s="54">
        <v>0</v>
      </c>
      <c r="M10" s="54">
        <v>25200</v>
      </c>
      <c r="N10" s="54">
        <v>0</v>
      </c>
    </row>
    <row r="11" spans="1:17" ht="21" customHeight="1" x14ac:dyDescent="0.2">
      <c r="A11" s="51" t="s">
        <v>15</v>
      </c>
      <c r="B11" s="54">
        <v>2494891</v>
      </c>
      <c r="C11" s="52">
        <f t="shared" si="0"/>
        <v>1440877.7000000002</v>
      </c>
      <c r="D11" s="54">
        <v>0</v>
      </c>
      <c r="E11" s="53">
        <f t="shared" si="1"/>
        <v>1440877.7000000002</v>
      </c>
      <c r="F11" s="54">
        <v>478410.4</v>
      </c>
      <c r="G11" s="54">
        <v>2700</v>
      </c>
      <c r="H11" s="54">
        <v>419860.2</v>
      </c>
      <c r="I11" s="54">
        <v>163674.5</v>
      </c>
      <c r="J11" s="54">
        <v>301382.59999999998</v>
      </c>
      <c r="K11" s="54">
        <v>0</v>
      </c>
      <c r="L11" s="54">
        <v>49900</v>
      </c>
      <c r="M11" s="54">
        <v>24950</v>
      </c>
      <c r="N11" s="54">
        <v>0</v>
      </c>
    </row>
    <row r="12" spans="1:17" ht="21" customHeight="1" x14ac:dyDescent="0.2">
      <c r="A12" s="51" t="s">
        <v>59</v>
      </c>
      <c r="B12" s="54">
        <v>490000</v>
      </c>
      <c r="C12" s="52">
        <f t="shared" si="0"/>
        <v>365835.55</v>
      </c>
      <c r="D12" s="54">
        <v>0</v>
      </c>
      <c r="E12" s="53">
        <f t="shared" si="1"/>
        <v>365835.55</v>
      </c>
      <c r="F12" s="54">
        <v>365835.55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</row>
    <row r="13" spans="1:17" ht="21" customHeight="1" x14ac:dyDescent="0.2">
      <c r="A13" s="51" t="s">
        <v>139</v>
      </c>
      <c r="B13" s="54">
        <v>462500</v>
      </c>
      <c r="C13" s="52">
        <f t="shared" si="0"/>
        <v>459710</v>
      </c>
      <c r="D13" s="54">
        <v>0</v>
      </c>
      <c r="E13" s="53">
        <f t="shared" si="1"/>
        <v>459710</v>
      </c>
      <c r="F13" s="54">
        <v>352600</v>
      </c>
      <c r="G13" s="54">
        <v>0</v>
      </c>
      <c r="H13" s="54">
        <v>0</v>
      </c>
      <c r="I13" s="54">
        <v>58500</v>
      </c>
      <c r="J13" s="54">
        <v>48610</v>
      </c>
      <c r="K13" s="54">
        <v>0</v>
      </c>
      <c r="L13" s="54">
        <v>0</v>
      </c>
      <c r="M13" s="54">
        <v>0</v>
      </c>
      <c r="N13" s="54">
        <v>0</v>
      </c>
    </row>
    <row r="14" spans="1:17" ht="21" customHeight="1" x14ac:dyDescent="0.2">
      <c r="A14" s="55" t="s">
        <v>140</v>
      </c>
      <c r="B14" s="54">
        <v>3228000</v>
      </c>
      <c r="C14" s="52">
        <f>SUM(F14:N14)-695000</f>
        <v>3218400</v>
      </c>
      <c r="D14" s="54">
        <v>695000</v>
      </c>
      <c r="E14" s="53">
        <f t="shared" si="1"/>
        <v>3913400</v>
      </c>
      <c r="F14" s="54">
        <v>0</v>
      </c>
      <c r="G14" s="54">
        <v>0</v>
      </c>
      <c r="H14" s="54">
        <v>0</v>
      </c>
      <c r="I14" s="54">
        <v>0</v>
      </c>
      <c r="J14" s="54">
        <v>3913400</v>
      </c>
      <c r="K14" s="54">
        <v>0</v>
      </c>
      <c r="L14" s="54">
        <v>0</v>
      </c>
      <c r="M14" s="54">
        <v>0</v>
      </c>
      <c r="N14" s="54">
        <v>0</v>
      </c>
    </row>
    <row r="15" spans="1:17" ht="21" hidden="1" customHeight="1" x14ac:dyDescent="0.2">
      <c r="A15" s="51" t="s">
        <v>60</v>
      </c>
      <c r="B15" s="54"/>
      <c r="C15" s="52">
        <f t="shared" si="0"/>
        <v>0</v>
      </c>
      <c r="D15" s="54"/>
      <c r="E15" s="53">
        <f t="shared" si="1"/>
        <v>0</v>
      </c>
      <c r="F15" s="54">
        <v>0</v>
      </c>
      <c r="G15" s="54">
        <v>0</v>
      </c>
      <c r="H15" s="54"/>
      <c r="I15" s="54"/>
      <c r="J15" s="54"/>
      <c r="K15" s="54"/>
      <c r="L15" s="54"/>
      <c r="M15" s="54"/>
      <c r="N15" s="54"/>
    </row>
    <row r="16" spans="1:17" ht="21" customHeight="1" x14ac:dyDescent="0.2">
      <c r="A16" s="51" t="s">
        <v>61</v>
      </c>
      <c r="B16" s="54">
        <v>1208000</v>
      </c>
      <c r="C16" s="52">
        <f t="shared" si="0"/>
        <v>1017501.59</v>
      </c>
      <c r="D16" s="54">
        <v>0</v>
      </c>
      <c r="E16" s="53">
        <f t="shared" si="1"/>
        <v>1017501.59</v>
      </c>
      <c r="F16" s="54">
        <v>0</v>
      </c>
      <c r="G16" s="54">
        <v>0</v>
      </c>
      <c r="H16" s="54">
        <v>690000</v>
      </c>
      <c r="I16" s="54">
        <v>180000</v>
      </c>
      <c r="J16" s="54">
        <v>147501.59</v>
      </c>
      <c r="K16" s="54">
        <v>0</v>
      </c>
      <c r="L16" s="54">
        <v>0</v>
      </c>
      <c r="M16" s="54">
        <v>0</v>
      </c>
      <c r="N16" s="54">
        <v>0</v>
      </c>
    </row>
    <row r="17" spans="1:14" s="58" customFormat="1" ht="21" customHeight="1" thickBot="1" x14ac:dyDescent="0.25">
      <c r="A17" s="57" t="s">
        <v>62</v>
      </c>
      <c r="B17" s="97">
        <f>SUM(B6:B16)</f>
        <v>40218850</v>
      </c>
      <c r="C17" s="97">
        <f>SUM(C6:C16)</f>
        <v>33571116.090000004</v>
      </c>
      <c r="D17" s="97">
        <f>SUM(D6:D16)</f>
        <v>695000</v>
      </c>
      <c r="E17" s="97">
        <f>SUM(E6:E16)</f>
        <v>34266116.090000004</v>
      </c>
      <c r="F17" s="97">
        <f t="shared" ref="F17:N17" si="2">SUM(F6:F16)</f>
        <v>8788501.7800000012</v>
      </c>
      <c r="G17" s="97">
        <f t="shared" si="2"/>
        <v>934340</v>
      </c>
      <c r="H17" s="97">
        <f t="shared" si="2"/>
        <v>2686173.2</v>
      </c>
      <c r="I17" s="97">
        <f t="shared" si="2"/>
        <v>1501244.5</v>
      </c>
      <c r="J17" s="97">
        <f t="shared" si="2"/>
        <v>6590931.4199999999</v>
      </c>
      <c r="K17" s="97">
        <f t="shared" si="2"/>
        <v>0</v>
      </c>
      <c r="L17" s="97">
        <f t="shared" si="2"/>
        <v>49900</v>
      </c>
      <c r="M17" s="97">
        <f t="shared" si="2"/>
        <v>50150</v>
      </c>
      <c r="N17" s="97">
        <f t="shared" si="2"/>
        <v>13664875.189999999</v>
      </c>
    </row>
    <row r="18" spans="1:14" ht="21" customHeight="1" thickTop="1" x14ac:dyDescent="0.2">
      <c r="A18" s="56" t="s">
        <v>63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21" customHeight="1" x14ac:dyDescent="0.2">
      <c r="A19" s="51" t="s">
        <v>64</v>
      </c>
      <c r="B19" s="54">
        <v>503550</v>
      </c>
      <c r="C19" s="54">
        <v>681954.14</v>
      </c>
      <c r="D19" s="54">
        <v>0</v>
      </c>
      <c r="E19" s="54">
        <v>681954.14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</row>
    <row r="20" spans="1:14" ht="21" customHeight="1" x14ac:dyDescent="0.2">
      <c r="A20" s="55" t="s">
        <v>141</v>
      </c>
      <c r="B20" s="54">
        <v>391700</v>
      </c>
      <c r="C20" s="54">
        <v>392215.3</v>
      </c>
      <c r="D20" s="54">
        <v>0</v>
      </c>
      <c r="E20" s="54">
        <v>392215.3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</row>
    <row r="21" spans="1:14" ht="21" customHeight="1" x14ac:dyDescent="0.2">
      <c r="A21" s="51" t="s">
        <v>65</v>
      </c>
      <c r="B21" s="54">
        <v>303000</v>
      </c>
      <c r="C21" s="54">
        <v>337238.02</v>
      </c>
      <c r="D21" s="54">
        <v>0</v>
      </c>
      <c r="E21" s="54">
        <v>337238.02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</row>
    <row r="22" spans="1:14" ht="21" customHeight="1" x14ac:dyDescent="0.2">
      <c r="A22" s="51" t="s">
        <v>66</v>
      </c>
      <c r="B22" s="54">
        <v>9100</v>
      </c>
      <c r="C22" s="54">
        <v>1000</v>
      </c>
      <c r="D22" s="54">
        <v>0</v>
      </c>
      <c r="E22" s="54">
        <v>1000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</row>
    <row r="23" spans="1:14" ht="21" customHeight="1" x14ac:dyDescent="0.2">
      <c r="A23" s="51" t="s">
        <v>67</v>
      </c>
      <c r="B23" s="54">
        <v>500</v>
      </c>
      <c r="C23" s="54">
        <v>1450</v>
      </c>
      <c r="D23" s="54">
        <v>0</v>
      </c>
      <c r="E23" s="54">
        <v>1450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</row>
    <row r="24" spans="1:14" ht="21" customHeight="1" x14ac:dyDescent="0.2">
      <c r="A24" s="51" t="s">
        <v>68</v>
      </c>
      <c r="B24" s="54">
        <v>16011000</v>
      </c>
      <c r="C24" s="54">
        <v>19124809.57</v>
      </c>
      <c r="D24" s="54">
        <v>0</v>
      </c>
      <c r="E24" s="54">
        <v>19124809.57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</row>
    <row r="25" spans="1:14" ht="21" customHeight="1" x14ac:dyDescent="0.2">
      <c r="A25" s="51" t="s">
        <v>69</v>
      </c>
      <c r="B25" s="54">
        <v>23000000</v>
      </c>
      <c r="C25" s="54">
        <v>23997278</v>
      </c>
      <c r="D25" s="54">
        <v>0</v>
      </c>
      <c r="E25" s="54">
        <v>23997278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</row>
    <row r="26" spans="1:14" ht="21" customHeight="1" x14ac:dyDescent="0.2">
      <c r="A26" s="55" t="s">
        <v>70</v>
      </c>
      <c r="B26" s="54">
        <v>0</v>
      </c>
      <c r="C26" s="54">
        <v>0</v>
      </c>
      <c r="D26" s="54">
        <v>695000</v>
      </c>
      <c r="E26" s="54">
        <f t="shared" ref="E26" si="3">C26+D26</f>
        <v>695000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</row>
    <row r="27" spans="1:14" s="58" customFormat="1" ht="21" customHeight="1" thickBot="1" x14ac:dyDescent="0.25">
      <c r="A27" s="57" t="s">
        <v>71</v>
      </c>
      <c r="B27" s="97">
        <f>SUM(B19:B26)</f>
        <v>40218850</v>
      </c>
      <c r="C27" s="97">
        <f>SUM(C19:C26)</f>
        <v>44535945.030000001</v>
      </c>
      <c r="D27" s="97">
        <f>SUM(D19:D26)</f>
        <v>695000</v>
      </c>
      <c r="E27" s="97">
        <f>SUM(E19:E26)</f>
        <v>45230945.030000001</v>
      </c>
      <c r="F27" s="97">
        <f>SUM(F19:F26)</f>
        <v>0</v>
      </c>
      <c r="G27" s="97">
        <f t="shared" ref="G27:N27" si="4">SUM(G19:G26)</f>
        <v>0</v>
      </c>
      <c r="H27" s="97">
        <f t="shared" si="4"/>
        <v>0</v>
      </c>
      <c r="I27" s="97">
        <f t="shared" si="4"/>
        <v>0</v>
      </c>
      <c r="J27" s="97">
        <f t="shared" si="4"/>
        <v>0</v>
      </c>
      <c r="K27" s="97">
        <f t="shared" si="4"/>
        <v>0</v>
      </c>
      <c r="L27" s="97">
        <f t="shared" si="4"/>
        <v>0</v>
      </c>
      <c r="M27" s="97">
        <f t="shared" si="4"/>
        <v>0</v>
      </c>
      <c r="N27" s="97">
        <f t="shared" si="4"/>
        <v>0</v>
      </c>
    </row>
    <row r="28" spans="1:14" ht="21" customHeight="1" thickTop="1" thickBot="1" x14ac:dyDescent="0.25">
      <c r="A28" s="58" t="s">
        <v>72</v>
      </c>
      <c r="E28" s="98">
        <f>E27-E17</f>
        <v>10964828.939999998</v>
      </c>
    </row>
    <row r="29" spans="1:14" ht="21" customHeight="1" thickTop="1" x14ac:dyDescent="0.2">
      <c r="A29" s="58"/>
      <c r="E29" s="59"/>
    </row>
    <row r="30" spans="1:14" ht="16.5" customHeight="1" x14ac:dyDescent="0.2">
      <c r="A30" s="58"/>
      <c r="E30" s="59"/>
    </row>
    <row r="31" spans="1:14" ht="16.5" customHeight="1" x14ac:dyDescent="0.2">
      <c r="A31" s="58"/>
      <c r="E31" s="59"/>
    </row>
    <row r="32" spans="1:14" ht="21" customHeight="1" x14ac:dyDescent="0.2">
      <c r="B32" s="108" t="s">
        <v>73</v>
      </c>
      <c r="C32" s="108"/>
      <c r="E32" s="100" t="s">
        <v>142</v>
      </c>
      <c r="F32" s="99"/>
      <c r="G32" s="99"/>
      <c r="J32" s="105" t="s">
        <v>145</v>
      </c>
      <c r="K32" s="105"/>
      <c r="L32" s="105"/>
    </row>
    <row r="33" spans="2:13" ht="21" customHeight="1" x14ac:dyDescent="0.2">
      <c r="B33" s="108" t="s">
        <v>74</v>
      </c>
      <c r="C33" s="108"/>
      <c r="E33" s="100" t="s">
        <v>143</v>
      </c>
      <c r="F33" s="99"/>
      <c r="G33" s="99"/>
      <c r="J33" s="100" t="s">
        <v>146</v>
      </c>
      <c r="K33" s="100"/>
      <c r="L33" s="100"/>
      <c r="M33" s="100"/>
    </row>
    <row r="34" spans="2:13" ht="21" customHeight="1" x14ac:dyDescent="0.2">
      <c r="B34" s="60"/>
      <c r="D34" s="60"/>
      <c r="E34" s="100" t="s">
        <v>144</v>
      </c>
      <c r="F34" s="99"/>
      <c r="G34" s="99"/>
      <c r="J34" s="105" t="s">
        <v>147</v>
      </c>
      <c r="K34" s="105"/>
      <c r="L34" s="105"/>
    </row>
  </sheetData>
  <mergeCells count="7">
    <mergeCell ref="J32:L32"/>
    <mergeCell ref="J34:L34"/>
    <mergeCell ref="A1:N1"/>
    <mergeCell ref="A2:N2"/>
    <mergeCell ref="A3:N3"/>
    <mergeCell ref="B32:C32"/>
    <mergeCell ref="B33:C33"/>
  </mergeCells>
  <pageMargins left="0.56000000000000005" right="0.15748031496062992" top="1.0629921259842521" bottom="0.27559055118110237" header="0.31496062992125984" footer="0.15748031496062992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"/>
  <sheetViews>
    <sheetView view="pageBreakPreview" topLeftCell="A10" zoomScaleNormal="100" zoomScaleSheetLayoutView="100" workbookViewId="0">
      <selection activeCell="B23" sqref="B23"/>
    </sheetView>
  </sheetViews>
  <sheetFormatPr defaultColWidth="9" defaultRowHeight="21" x14ac:dyDescent="0.35"/>
  <cols>
    <col min="1" max="1" width="10" style="1" customWidth="1"/>
    <col min="2" max="2" width="67.375" style="1" customWidth="1"/>
    <col min="3" max="3" width="12.625" style="7" customWidth="1"/>
    <col min="4" max="16384" width="9" style="1"/>
  </cols>
  <sheetData>
    <row r="1" spans="1:3" x14ac:dyDescent="0.35">
      <c r="A1" s="33" t="s">
        <v>34</v>
      </c>
      <c r="B1" s="22"/>
      <c r="C1" s="46"/>
    </row>
    <row r="2" spans="1:3" x14ac:dyDescent="0.35">
      <c r="A2" s="21"/>
      <c r="B2" s="22"/>
      <c r="C2" s="46"/>
    </row>
    <row r="3" spans="1:3" x14ac:dyDescent="0.35">
      <c r="A3" s="21" t="s">
        <v>35</v>
      </c>
      <c r="B3" s="22"/>
      <c r="C3" s="46"/>
    </row>
    <row r="4" spans="1:3" x14ac:dyDescent="0.35">
      <c r="A4" s="21"/>
      <c r="B4" s="21" t="s">
        <v>75</v>
      </c>
      <c r="C4" s="46"/>
    </row>
    <row r="5" spans="1:3" x14ac:dyDescent="0.35">
      <c r="A5" s="21"/>
      <c r="B5" s="27" t="s">
        <v>102</v>
      </c>
      <c r="C5" s="61">
        <v>25500</v>
      </c>
    </row>
    <row r="6" spans="1:3" x14ac:dyDescent="0.35">
      <c r="A6" s="21"/>
      <c r="B6" s="27" t="s">
        <v>103</v>
      </c>
      <c r="C6" s="61">
        <v>64400</v>
      </c>
    </row>
    <row r="7" spans="1:3" x14ac:dyDescent="0.35">
      <c r="A7" s="21"/>
      <c r="B7" s="27" t="s">
        <v>104</v>
      </c>
      <c r="C7" s="61">
        <v>55800</v>
      </c>
    </row>
    <row r="8" spans="1:3" x14ac:dyDescent="0.35">
      <c r="A8" s="21"/>
      <c r="B8" s="27" t="s">
        <v>105</v>
      </c>
      <c r="C8" s="61">
        <v>9600</v>
      </c>
    </row>
    <row r="9" spans="1:3" x14ac:dyDescent="0.35">
      <c r="A9" s="21"/>
      <c r="B9" s="27" t="s">
        <v>106</v>
      </c>
      <c r="C9" s="61">
        <v>20000</v>
      </c>
    </row>
    <row r="10" spans="1:3" x14ac:dyDescent="0.35">
      <c r="A10" s="21"/>
      <c r="B10" s="27" t="s">
        <v>107</v>
      </c>
      <c r="C10" s="61">
        <v>45600</v>
      </c>
    </row>
    <row r="11" spans="1:3" x14ac:dyDescent="0.35">
      <c r="A11" s="21"/>
      <c r="B11" s="27" t="s">
        <v>109</v>
      </c>
      <c r="C11" s="61">
        <v>12000</v>
      </c>
    </row>
    <row r="12" spans="1:3" x14ac:dyDescent="0.35">
      <c r="A12" s="21"/>
      <c r="B12" s="27" t="s">
        <v>110</v>
      </c>
      <c r="C12" s="61">
        <v>3600</v>
      </c>
    </row>
    <row r="13" spans="1:3" x14ac:dyDescent="0.35">
      <c r="A13" s="21"/>
      <c r="B13" s="27" t="s">
        <v>111</v>
      </c>
      <c r="C13" s="61">
        <v>5500</v>
      </c>
    </row>
    <row r="14" spans="1:3" x14ac:dyDescent="0.35">
      <c r="A14" s="21"/>
      <c r="B14" s="27" t="s">
        <v>112</v>
      </c>
      <c r="C14" s="61">
        <v>3600</v>
      </c>
    </row>
    <row r="15" spans="1:3" x14ac:dyDescent="0.35">
      <c r="A15" s="21"/>
      <c r="B15" s="27" t="s">
        <v>113</v>
      </c>
      <c r="C15" s="61">
        <v>3600</v>
      </c>
    </row>
    <row r="16" spans="1:3" x14ac:dyDescent="0.35">
      <c r="A16" s="21"/>
      <c r="B16" s="27" t="s">
        <v>108</v>
      </c>
      <c r="C16" s="61">
        <v>17000</v>
      </c>
    </row>
    <row r="17" spans="1:3" x14ac:dyDescent="0.35">
      <c r="A17" s="21"/>
      <c r="B17" s="27" t="s">
        <v>114</v>
      </c>
      <c r="C17" s="61">
        <v>16000</v>
      </c>
    </row>
    <row r="18" spans="1:3" x14ac:dyDescent="0.35">
      <c r="A18" s="21"/>
      <c r="B18" s="27" t="s">
        <v>115</v>
      </c>
      <c r="C18" s="61">
        <v>4300</v>
      </c>
    </row>
    <row r="19" spans="1:3" x14ac:dyDescent="0.35">
      <c r="A19" s="21"/>
      <c r="B19" s="27" t="s">
        <v>116</v>
      </c>
      <c r="C19" s="61">
        <v>700</v>
      </c>
    </row>
    <row r="20" spans="1:3" x14ac:dyDescent="0.35">
      <c r="A20" s="21"/>
      <c r="B20" s="27" t="s">
        <v>117</v>
      </c>
      <c r="C20" s="61">
        <v>4300</v>
      </c>
    </row>
    <row r="21" spans="1:3" x14ac:dyDescent="0.35">
      <c r="A21" s="21"/>
      <c r="B21" s="27" t="s">
        <v>118</v>
      </c>
      <c r="C21" s="61">
        <v>17000</v>
      </c>
    </row>
    <row r="22" spans="1:3" x14ac:dyDescent="0.35">
      <c r="A22" s="21"/>
      <c r="B22" s="27" t="s">
        <v>114</v>
      </c>
      <c r="C22" s="61">
        <v>16000</v>
      </c>
    </row>
    <row r="23" spans="1:3" x14ac:dyDescent="0.35">
      <c r="A23" s="21"/>
      <c r="B23" s="27" t="s">
        <v>148</v>
      </c>
      <c r="C23" s="61">
        <v>1400</v>
      </c>
    </row>
    <row r="24" spans="1:3" x14ac:dyDescent="0.35">
      <c r="A24" s="21"/>
      <c r="B24" s="27" t="s">
        <v>119</v>
      </c>
      <c r="C24" s="61">
        <v>19310</v>
      </c>
    </row>
    <row r="25" spans="1:3" x14ac:dyDescent="0.35">
      <c r="A25" s="21"/>
      <c r="B25" s="27" t="s">
        <v>120</v>
      </c>
      <c r="C25" s="61">
        <v>700</v>
      </c>
    </row>
    <row r="26" spans="1:3" x14ac:dyDescent="0.35">
      <c r="A26" s="21"/>
      <c r="B26" s="27" t="s">
        <v>121</v>
      </c>
      <c r="C26" s="61">
        <v>58500</v>
      </c>
    </row>
    <row r="27" spans="1:3" x14ac:dyDescent="0.35">
      <c r="A27" s="21"/>
      <c r="B27" s="27" t="s">
        <v>122</v>
      </c>
      <c r="C27" s="61">
        <v>30300</v>
      </c>
    </row>
    <row r="28" spans="1:3" x14ac:dyDescent="0.35">
      <c r="A28" s="21"/>
      <c r="B28" s="27" t="s">
        <v>123</v>
      </c>
      <c r="C28" s="61">
        <v>25000</v>
      </c>
    </row>
    <row r="29" spans="1:3" ht="26.25" customHeight="1" thickBot="1" x14ac:dyDescent="0.4">
      <c r="A29" s="21"/>
      <c r="B29" s="29" t="s">
        <v>10</v>
      </c>
      <c r="C29" s="62">
        <f>SUM(C5:C28)</f>
        <v>459710</v>
      </c>
    </row>
    <row r="30" spans="1:3" ht="21.75" thickTop="1" x14ac:dyDescent="0.35">
      <c r="A30" s="21"/>
      <c r="B30" s="28"/>
      <c r="C30" s="63"/>
    </row>
    <row r="31" spans="1:3" x14ac:dyDescent="0.35">
      <c r="A31" s="21"/>
      <c r="B31" s="28"/>
      <c r="C31" s="63"/>
    </row>
    <row r="32" spans="1:3" x14ac:dyDescent="0.35">
      <c r="A32" s="21"/>
      <c r="B32" s="28"/>
      <c r="C32" s="63"/>
    </row>
    <row r="33" spans="1:3" x14ac:dyDescent="0.35">
      <c r="A33" s="21"/>
      <c r="B33" s="28"/>
      <c r="C33" s="63"/>
    </row>
    <row r="34" spans="1:3" x14ac:dyDescent="0.35">
      <c r="A34" s="21"/>
      <c r="B34" s="28"/>
      <c r="C34" s="63"/>
    </row>
    <row r="35" spans="1:3" x14ac:dyDescent="0.35">
      <c r="A35" s="21"/>
      <c r="B35" s="28"/>
      <c r="C35" s="63"/>
    </row>
    <row r="36" spans="1:3" x14ac:dyDescent="0.35">
      <c r="A36" s="21"/>
      <c r="B36" s="28"/>
      <c r="C36" s="63"/>
    </row>
    <row r="37" spans="1:3" x14ac:dyDescent="0.35">
      <c r="A37" s="21"/>
      <c r="B37" s="28"/>
      <c r="C37" s="63"/>
    </row>
    <row r="38" spans="1:3" x14ac:dyDescent="0.35">
      <c r="A38" s="21"/>
      <c r="B38" s="28"/>
      <c r="C38" s="63"/>
    </row>
    <row r="39" spans="1:3" x14ac:dyDescent="0.35">
      <c r="A39" s="21"/>
      <c r="B39" s="28"/>
      <c r="C39" s="63"/>
    </row>
    <row r="40" spans="1:3" x14ac:dyDescent="0.35">
      <c r="A40" s="21"/>
      <c r="B40" s="28"/>
      <c r="C40" s="63"/>
    </row>
    <row r="41" spans="1:3" x14ac:dyDescent="0.35">
      <c r="A41" s="21"/>
      <c r="B41" s="28"/>
      <c r="C41" s="63"/>
    </row>
    <row r="42" spans="1:3" x14ac:dyDescent="0.35">
      <c r="A42" s="21"/>
      <c r="B42" s="28"/>
      <c r="C42" s="63"/>
    </row>
    <row r="43" spans="1:3" x14ac:dyDescent="0.35">
      <c r="A43" s="21"/>
      <c r="B43" s="28"/>
      <c r="C43" s="63"/>
    </row>
    <row r="44" spans="1:3" x14ac:dyDescent="0.35">
      <c r="A44" s="21"/>
      <c r="B44" s="28"/>
      <c r="C44" s="63"/>
    </row>
    <row r="45" spans="1:3" x14ac:dyDescent="0.35">
      <c r="A45" s="21"/>
      <c r="B45" s="28"/>
      <c r="C45" s="63"/>
    </row>
    <row r="46" spans="1:3" x14ac:dyDescent="0.35">
      <c r="A46" s="21"/>
      <c r="B46" s="28"/>
      <c r="C46" s="63"/>
    </row>
    <row r="47" spans="1:3" x14ac:dyDescent="0.35">
      <c r="A47" s="21"/>
      <c r="B47" s="28"/>
      <c r="C47" s="63"/>
    </row>
    <row r="48" spans="1:3" x14ac:dyDescent="0.35">
      <c r="A48" s="21"/>
      <c r="B48" s="28"/>
      <c r="C48" s="63"/>
    </row>
    <row r="49" spans="1:3" x14ac:dyDescent="0.35">
      <c r="A49" s="21"/>
      <c r="B49" s="28"/>
      <c r="C49" s="63"/>
    </row>
    <row r="50" spans="1:3" x14ac:dyDescent="0.35">
      <c r="A50" s="21"/>
      <c r="B50" s="28"/>
      <c r="C50" s="63"/>
    </row>
    <row r="51" spans="1:3" x14ac:dyDescent="0.35">
      <c r="A51" s="21"/>
      <c r="B51" s="28"/>
      <c r="C51" s="63"/>
    </row>
    <row r="52" spans="1:3" x14ac:dyDescent="0.35">
      <c r="A52" s="21"/>
      <c r="B52" s="28"/>
      <c r="C52" s="63"/>
    </row>
    <row r="53" spans="1:3" x14ac:dyDescent="0.35">
      <c r="A53" s="21"/>
      <c r="B53" s="28"/>
      <c r="C53" s="63"/>
    </row>
    <row r="54" spans="1:3" x14ac:dyDescent="0.35">
      <c r="A54" s="21"/>
      <c r="B54" s="28"/>
      <c r="C54" s="63"/>
    </row>
    <row r="55" spans="1:3" x14ac:dyDescent="0.35">
      <c r="A55" s="21"/>
      <c r="B55" s="28"/>
      <c r="C55" s="63"/>
    </row>
    <row r="56" spans="1:3" x14ac:dyDescent="0.35">
      <c r="A56" s="21"/>
      <c r="B56" s="28"/>
      <c r="C56" s="63"/>
    </row>
    <row r="57" spans="1:3" x14ac:dyDescent="0.35">
      <c r="A57" s="21"/>
      <c r="B57" s="28"/>
      <c r="C57" s="63"/>
    </row>
    <row r="58" spans="1:3" x14ac:dyDescent="0.35">
      <c r="A58" s="21"/>
      <c r="B58" s="28"/>
      <c r="C58" s="63"/>
    </row>
    <row r="59" spans="1:3" x14ac:dyDescent="0.35">
      <c r="A59" s="21"/>
      <c r="B59" s="28"/>
      <c r="C59" s="63"/>
    </row>
    <row r="60" spans="1:3" x14ac:dyDescent="0.35">
      <c r="A60" s="21"/>
      <c r="B60" s="28"/>
      <c r="C60" s="63"/>
    </row>
    <row r="61" spans="1:3" x14ac:dyDescent="0.35">
      <c r="A61" s="21"/>
      <c r="B61" s="28"/>
      <c r="C61" s="63"/>
    </row>
    <row r="62" spans="1:3" x14ac:dyDescent="0.35">
      <c r="A62" s="21"/>
      <c r="B62" s="28"/>
      <c r="C62" s="63"/>
    </row>
    <row r="63" spans="1:3" x14ac:dyDescent="0.35">
      <c r="A63" s="21"/>
      <c r="B63" s="28"/>
      <c r="C63" s="63"/>
    </row>
    <row r="64" spans="1:3" x14ac:dyDescent="0.35">
      <c r="A64" s="21"/>
      <c r="B64" s="28"/>
      <c r="C64" s="63"/>
    </row>
    <row r="65" spans="1:3" x14ac:dyDescent="0.35">
      <c r="A65" s="21"/>
      <c r="B65" s="28"/>
      <c r="C65" s="63"/>
    </row>
    <row r="66" spans="1:3" x14ac:dyDescent="0.35">
      <c r="A66" s="21"/>
      <c r="B66" s="28"/>
      <c r="C66" s="63"/>
    </row>
    <row r="67" spans="1:3" x14ac:dyDescent="0.35">
      <c r="A67" s="21"/>
      <c r="B67" s="28"/>
      <c r="C67" s="63"/>
    </row>
    <row r="68" spans="1:3" x14ac:dyDescent="0.35">
      <c r="A68" s="21"/>
      <c r="B68" s="28"/>
      <c r="C68" s="63"/>
    </row>
    <row r="69" spans="1:3" x14ac:dyDescent="0.35">
      <c r="A69" s="21"/>
      <c r="B69" s="28"/>
      <c r="C69" s="63"/>
    </row>
    <row r="70" spans="1:3" x14ac:dyDescent="0.35">
      <c r="A70" s="21"/>
      <c r="B70" s="28"/>
      <c r="C70" s="63"/>
    </row>
    <row r="71" spans="1:3" x14ac:dyDescent="0.35">
      <c r="A71" s="33" t="s">
        <v>76</v>
      </c>
      <c r="B71" s="34"/>
      <c r="C71" s="46"/>
    </row>
    <row r="72" spans="1:3" x14ac:dyDescent="0.35">
      <c r="A72" s="33" t="s">
        <v>37</v>
      </c>
      <c r="B72" s="33" t="s">
        <v>77</v>
      </c>
      <c r="C72" s="63"/>
    </row>
    <row r="73" spans="1:3" x14ac:dyDescent="0.35">
      <c r="A73" s="21"/>
      <c r="B73" s="35" t="s">
        <v>78</v>
      </c>
      <c r="C73" s="45">
        <v>254500</v>
      </c>
    </row>
    <row r="74" spans="1:3" x14ac:dyDescent="0.35">
      <c r="A74" s="21"/>
      <c r="B74" s="35" t="s">
        <v>79</v>
      </c>
      <c r="C74" s="45">
        <v>232000</v>
      </c>
    </row>
    <row r="75" spans="1:3" x14ac:dyDescent="0.35">
      <c r="A75" s="21"/>
      <c r="B75" s="35" t="s">
        <v>80</v>
      </c>
      <c r="C75" s="46">
        <v>107000</v>
      </c>
    </row>
    <row r="76" spans="1:3" x14ac:dyDescent="0.35">
      <c r="A76" s="21"/>
      <c r="B76" s="35" t="s">
        <v>81</v>
      </c>
      <c r="C76" s="46">
        <v>287000</v>
      </c>
    </row>
    <row r="77" spans="1:3" x14ac:dyDescent="0.35">
      <c r="A77" s="21"/>
      <c r="B77" s="35" t="s">
        <v>82</v>
      </c>
      <c r="C77" s="45">
        <v>288000</v>
      </c>
    </row>
    <row r="78" spans="1:3" x14ac:dyDescent="0.35">
      <c r="A78" s="36"/>
      <c r="B78" s="36" t="s">
        <v>83</v>
      </c>
      <c r="C78" s="45">
        <v>250000</v>
      </c>
    </row>
    <row r="79" spans="1:3" x14ac:dyDescent="0.35">
      <c r="A79" s="36"/>
      <c r="B79" s="36" t="s">
        <v>84</v>
      </c>
      <c r="C79" s="45">
        <v>250000</v>
      </c>
    </row>
    <row r="80" spans="1:3" x14ac:dyDescent="0.35">
      <c r="A80" s="36"/>
      <c r="B80" s="36" t="s">
        <v>85</v>
      </c>
      <c r="C80" s="45">
        <v>92000</v>
      </c>
    </row>
    <row r="81" spans="1:3" x14ac:dyDescent="0.35">
      <c r="A81" s="36"/>
      <c r="B81" s="36" t="s">
        <v>86</v>
      </c>
      <c r="C81" s="45">
        <v>374000</v>
      </c>
    </row>
    <row r="82" spans="1:3" x14ac:dyDescent="0.35">
      <c r="A82" s="36"/>
      <c r="B82" s="36" t="s">
        <v>87</v>
      </c>
      <c r="C82" s="45">
        <v>339000</v>
      </c>
    </row>
    <row r="83" spans="1:3" x14ac:dyDescent="0.35">
      <c r="A83" s="36"/>
      <c r="B83" s="36" t="s">
        <v>88</v>
      </c>
      <c r="C83" s="45">
        <v>250000</v>
      </c>
    </row>
    <row r="84" spans="1:3" x14ac:dyDescent="0.35">
      <c r="A84" s="36"/>
      <c r="B84" s="36" t="s">
        <v>89</v>
      </c>
      <c r="C84" s="45">
        <v>305000</v>
      </c>
    </row>
    <row r="85" spans="1:3" x14ac:dyDescent="0.35">
      <c r="A85" s="36"/>
      <c r="B85" s="36" t="s">
        <v>90</v>
      </c>
      <c r="C85" s="45">
        <v>374000</v>
      </c>
    </row>
    <row r="86" spans="1:3" x14ac:dyDescent="0.35">
      <c r="A86" s="36"/>
      <c r="B86" s="36" t="s">
        <v>36</v>
      </c>
      <c r="C86" s="45"/>
    </row>
    <row r="87" spans="1:3" x14ac:dyDescent="0.35">
      <c r="A87" s="36"/>
      <c r="B87" s="36" t="s">
        <v>91</v>
      </c>
      <c r="C87" s="45">
        <v>337800</v>
      </c>
    </row>
    <row r="88" spans="1:3" x14ac:dyDescent="0.35">
      <c r="A88" s="36"/>
      <c r="B88" s="36" t="s">
        <v>92</v>
      </c>
      <c r="C88" s="45"/>
    </row>
    <row r="89" spans="1:3" x14ac:dyDescent="0.35">
      <c r="A89" s="36"/>
      <c r="B89" s="36" t="s">
        <v>38</v>
      </c>
      <c r="C89" s="45">
        <v>80500</v>
      </c>
    </row>
    <row r="90" spans="1:3" x14ac:dyDescent="0.35">
      <c r="A90" s="36"/>
      <c r="B90" s="36" t="s">
        <v>39</v>
      </c>
      <c r="C90" s="45"/>
    </row>
    <row r="91" spans="1:3" x14ac:dyDescent="0.35">
      <c r="A91" s="36"/>
      <c r="B91" s="36" t="s">
        <v>93</v>
      </c>
      <c r="C91" s="45">
        <v>30000</v>
      </c>
    </row>
    <row r="92" spans="1:3" x14ac:dyDescent="0.35">
      <c r="A92" s="36"/>
      <c r="B92" s="36" t="s">
        <v>94</v>
      </c>
      <c r="C92" s="45">
        <v>67100</v>
      </c>
    </row>
    <row r="93" spans="1:3" x14ac:dyDescent="0.35">
      <c r="A93" s="36"/>
      <c r="B93" s="36" t="s">
        <v>95</v>
      </c>
      <c r="C93" s="45">
        <v>57700</v>
      </c>
    </row>
    <row r="94" spans="1:3" x14ac:dyDescent="0.35">
      <c r="A94" s="36"/>
      <c r="B94" s="36" t="s">
        <v>96</v>
      </c>
      <c r="C94" s="44">
        <v>44000</v>
      </c>
    </row>
    <row r="95" spans="1:3" ht="21.75" thickBot="1" x14ac:dyDescent="0.4">
      <c r="A95" s="22"/>
      <c r="B95" s="24" t="s">
        <v>9</v>
      </c>
      <c r="C95" s="64">
        <f>SUM(C73:C94)</f>
        <v>4019600</v>
      </c>
    </row>
    <row r="96" spans="1:3" x14ac:dyDescent="0.35">
      <c r="A96" s="21"/>
      <c r="B96" s="37" t="s">
        <v>40</v>
      </c>
      <c r="C96" s="63"/>
    </row>
    <row r="97" spans="1:3" x14ac:dyDescent="0.35">
      <c r="A97" s="21"/>
      <c r="B97" s="35" t="s">
        <v>41</v>
      </c>
      <c r="C97" s="45">
        <v>1299000</v>
      </c>
    </row>
    <row r="98" spans="1:3" ht="21.75" thickBot="1" x14ac:dyDescent="0.4">
      <c r="A98" s="22"/>
      <c r="B98" s="25" t="s">
        <v>9</v>
      </c>
      <c r="C98" s="64">
        <f>SUM(C97)</f>
        <v>1299000</v>
      </c>
    </row>
    <row r="99" spans="1:3" ht="21.75" thickBot="1" x14ac:dyDescent="0.4">
      <c r="A99" s="22"/>
      <c r="B99" s="25" t="s">
        <v>10</v>
      </c>
      <c r="C99" s="65">
        <f>C95+C98</f>
        <v>5318600</v>
      </c>
    </row>
    <row r="100" spans="1:3" ht="21.75" thickTop="1" x14ac:dyDescent="0.35">
      <c r="A100" s="21"/>
      <c r="B100" s="28"/>
      <c r="C100" s="63"/>
    </row>
    <row r="101" spans="1:3" x14ac:dyDescent="0.35">
      <c r="A101" s="21"/>
      <c r="B101" s="28"/>
      <c r="C101" s="63"/>
    </row>
    <row r="102" spans="1:3" x14ac:dyDescent="0.35">
      <c r="A102" s="21"/>
      <c r="B102" s="28"/>
      <c r="C102" s="63"/>
    </row>
    <row r="103" spans="1:3" x14ac:dyDescent="0.35">
      <c r="A103" s="21"/>
      <c r="B103" s="28"/>
      <c r="C103" s="63"/>
    </row>
    <row r="104" spans="1:3" x14ac:dyDescent="0.35">
      <c r="A104" s="21"/>
      <c r="B104" s="22"/>
      <c r="C104" s="46"/>
    </row>
    <row r="105" spans="1:3" x14ac:dyDescent="0.35">
      <c r="A105" s="21"/>
      <c r="B105" s="22"/>
      <c r="C105" s="46"/>
    </row>
    <row r="106" spans="1:3" x14ac:dyDescent="0.35">
      <c r="A106" s="21"/>
      <c r="B106" s="26"/>
      <c r="C106" s="46"/>
    </row>
    <row r="107" spans="1:3" x14ac:dyDescent="0.35">
      <c r="A107" s="21"/>
      <c r="B107" s="27"/>
      <c r="C107" s="61"/>
    </row>
    <row r="108" spans="1:3" x14ac:dyDescent="0.35">
      <c r="A108" s="21"/>
      <c r="B108" s="27"/>
      <c r="C108" s="61"/>
    </row>
    <row r="109" spans="1:3" x14ac:dyDescent="0.35">
      <c r="A109" s="21"/>
      <c r="B109" s="29"/>
      <c r="C109" s="66"/>
    </row>
    <row r="110" spans="1:3" x14ac:dyDescent="0.35">
      <c r="A110" s="21"/>
      <c r="B110" s="26"/>
      <c r="C110" s="46"/>
    </row>
    <row r="111" spans="1:3" x14ac:dyDescent="0.35">
      <c r="A111" s="21"/>
      <c r="B111" s="27"/>
      <c r="C111" s="61"/>
    </row>
    <row r="112" spans="1:3" x14ac:dyDescent="0.35">
      <c r="A112" s="21"/>
      <c r="B112" s="27"/>
      <c r="C112" s="61"/>
    </row>
    <row r="113" spans="1:3" x14ac:dyDescent="0.35">
      <c r="A113" s="21"/>
      <c r="B113" s="27"/>
      <c r="C113" s="61"/>
    </row>
    <row r="114" spans="1:3" x14ac:dyDescent="0.35">
      <c r="A114" s="21"/>
      <c r="B114" s="27"/>
      <c r="C114" s="61"/>
    </row>
    <row r="115" spans="1:3" x14ac:dyDescent="0.35">
      <c r="A115" s="21"/>
      <c r="B115" s="27"/>
      <c r="C115" s="61"/>
    </row>
    <row r="116" spans="1:3" x14ac:dyDescent="0.35">
      <c r="A116" s="21"/>
      <c r="B116" s="27"/>
      <c r="C116" s="61"/>
    </row>
    <row r="117" spans="1:3" x14ac:dyDescent="0.35">
      <c r="A117" s="21"/>
      <c r="B117" s="27"/>
      <c r="C117" s="61"/>
    </row>
    <row r="118" spans="1:3" x14ac:dyDescent="0.35">
      <c r="A118" s="21"/>
      <c r="B118" s="27"/>
      <c r="C118" s="61"/>
    </row>
    <row r="119" spans="1:3" ht="21.75" thickBot="1" x14ac:dyDescent="0.4">
      <c r="A119" s="21"/>
      <c r="B119" s="28"/>
      <c r="C119" s="67"/>
    </row>
    <row r="120" spans="1:3" x14ac:dyDescent="0.35">
      <c r="A120" s="21"/>
      <c r="B120" s="26"/>
      <c r="C120" s="46"/>
    </row>
    <row r="121" spans="1:3" x14ac:dyDescent="0.35">
      <c r="A121" s="21"/>
      <c r="B121" s="27"/>
      <c r="C121" s="61"/>
    </row>
    <row r="122" spans="1:3" x14ac:dyDescent="0.35">
      <c r="A122" s="21"/>
      <c r="B122" s="27"/>
      <c r="C122" s="61"/>
    </row>
    <row r="123" spans="1:3" x14ac:dyDescent="0.35">
      <c r="A123" s="21"/>
      <c r="B123" s="27"/>
      <c r="C123" s="61"/>
    </row>
    <row r="124" spans="1:3" x14ac:dyDescent="0.35">
      <c r="A124" s="21"/>
      <c r="B124" s="27"/>
      <c r="C124" s="61"/>
    </row>
    <row r="125" spans="1:3" x14ac:dyDescent="0.35">
      <c r="A125" s="21"/>
      <c r="B125" s="27"/>
      <c r="C125" s="61"/>
    </row>
    <row r="126" spans="1:3" x14ac:dyDescent="0.35">
      <c r="A126" s="21"/>
      <c r="B126" s="27"/>
      <c r="C126" s="61"/>
    </row>
    <row r="127" spans="1:3" x14ac:dyDescent="0.35">
      <c r="A127" s="21"/>
      <c r="B127" s="27"/>
      <c r="C127" s="61"/>
    </row>
    <row r="128" spans="1:3" x14ac:dyDescent="0.35">
      <c r="A128" s="21"/>
      <c r="B128" s="27"/>
      <c r="C128" s="61"/>
    </row>
    <row r="129" spans="1:3" x14ac:dyDescent="0.35">
      <c r="A129" s="21"/>
      <c r="B129" s="27"/>
      <c r="C129" s="61"/>
    </row>
    <row r="130" spans="1:3" x14ac:dyDescent="0.35">
      <c r="A130" s="21"/>
      <c r="B130" s="27"/>
      <c r="C130" s="61"/>
    </row>
    <row r="131" spans="1:3" x14ac:dyDescent="0.35">
      <c r="A131" s="21"/>
      <c r="B131" s="27"/>
      <c r="C131" s="61"/>
    </row>
    <row r="132" spans="1:3" x14ac:dyDescent="0.35">
      <c r="A132" s="21"/>
      <c r="B132" s="27"/>
      <c r="C132" s="61"/>
    </row>
    <row r="133" spans="1:3" x14ac:dyDescent="0.35">
      <c r="A133" s="21"/>
      <c r="B133" s="27"/>
      <c r="C133" s="61"/>
    </row>
    <row r="134" spans="1:3" ht="21.75" thickBot="1" x14ac:dyDescent="0.4">
      <c r="A134" s="21"/>
      <c r="B134" s="28"/>
      <c r="C134" s="67"/>
    </row>
    <row r="135" spans="1:3" ht="21.75" thickBot="1" x14ac:dyDescent="0.4">
      <c r="A135" s="21"/>
      <c r="B135" s="28"/>
      <c r="C135" s="68"/>
    </row>
    <row r="136" spans="1:3" ht="21.75" thickTop="1" x14ac:dyDescent="0.35">
      <c r="A136" s="21"/>
      <c r="B136" s="27"/>
      <c r="C136" s="61"/>
    </row>
    <row r="137" spans="1:3" x14ac:dyDescent="0.35">
      <c r="A137" s="21"/>
      <c r="B137" s="29"/>
      <c r="C137" s="66"/>
    </row>
    <row r="138" spans="1:3" x14ac:dyDescent="0.35">
      <c r="A138" s="21"/>
      <c r="B138" s="29"/>
      <c r="C138" s="66"/>
    </row>
    <row r="139" spans="1:3" x14ac:dyDescent="0.35">
      <c r="A139" s="21"/>
      <c r="B139" s="29"/>
      <c r="C139" s="66"/>
    </row>
    <row r="140" spans="1:3" x14ac:dyDescent="0.35">
      <c r="A140" s="21"/>
      <c r="B140" s="29"/>
      <c r="C140" s="66"/>
    </row>
    <row r="141" spans="1:3" x14ac:dyDescent="0.35">
      <c r="A141" s="21"/>
      <c r="B141" s="29"/>
      <c r="C141" s="66"/>
    </row>
    <row r="142" spans="1:3" x14ac:dyDescent="0.35">
      <c r="A142" s="21"/>
      <c r="B142" s="29"/>
      <c r="C142" s="66"/>
    </row>
    <row r="143" spans="1:3" x14ac:dyDescent="0.35">
      <c r="A143" s="21"/>
      <c r="B143" s="29"/>
      <c r="C143" s="66"/>
    </row>
    <row r="144" spans="1:3" x14ac:dyDescent="0.35">
      <c r="A144" s="21"/>
      <c r="B144" s="26"/>
      <c r="C144" s="46"/>
    </row>
    <row r="145" spans="1:3" x14ac:dyDescent="0.35">
      <c r="A145" s="21"/>
      <c r="B145" s="27"/>
      <c r="C145" s="61"/>
    </row>
    <row r="146" spans="1:3" ht="21.75" thickBot="1" x14ac:dyDescent="0.4">
      <c r="A146" s="21"/>
      <c r="B146" s="29"/>
      <c r="C146" s="62"/>
    </row>
    <row r="147" spans="1:3" ht="21.75" thickTop="1" x14ac:dyDescent="0.35">
      <c r="A147" s="21"/>
      <c r="B147" s="26"/>
      <c r="C147" s="46"/>
    </row>
    <row r="148" spans="1:3" x14ac:dyDescent="0.35">
      <c r="A148" s="21"/>
      <c r="B148" s="27"/>
      <c r="C148" s="61"/>
    </row>
    <row r="149" spans="1:3" x14ac:dyDescent="0.35">
      <c r="A149" s="21"/>
      <c r="B149" s="27"/>
      <c r="C149" s="61"/>
    </row>
    <row r="150" spans="1:3" x14ac:dyDescent="0.35">
      <c r="A150" s="21"/>
      <c r="B150" s="27"/>
      <c r="C150" s="61"/>
    </row>
    <row r="151" spans="1:3" x14ac:dyDescent="0.35">
      <c r="A151" s="21"/>
      <c r="B151" s="27"/>
      <c r="C151" s="61"/>
    </row>
    <row r="152" spans="1:3" x14ac:dyDescent="0.35">
      <c r="A152" s="21"/>
      <c r="B152" s="27"/>
      <c r="C152" s="61"/>
    </row>
    <row r="153" spans="1:3" x14ac:dyDescent="0.35">
      <c r="A153" s="21"/>
      <c r="B153" s="27"/>
      <c r="C153" s="61"/>
    </row>
    <row r="154" spans="1:3" x14ac:dyDescent="0.35">
      <c r="A154" s="21"/>
      <c r="B154" s="27"/>
      <c r="C154" s="61"/>
    </row>
    <row r="155" spans="1:3" ht="21.75" thickBot="1" x14ac:dyDescent="0.4">
      <c r="A155" s="21"/>
      <c r="B155" s="29"/>
      <c r="C155" s="62"/>
    </row>
    <row r="156" spans="1:3" ht="21.75" thickTop="1" x14ac:dyDescent="0.35">
      <c r="A156" s="21"/>
      <c r="B156" s="26"/>
      <c r="C156" s="46"/>
    </row>
    <row r="157" spans="1:3" x14ac:dyDescent="0.35">
      <c r="A157" s="21"/>
      <c r="B157" s="27"/>
      <c r="C157" s="61"/>
    </row>
    <row r="158" spans="1:3" ht="21.75" thickBot="1" x14ac:dyDescent="0.4">
      <c r="A158" s="21"/>
      <c r="B158" s="29"/>
      <c r="C158" s="62"/>
    </row>
    <row r="159" spans="1:3" ht="21.75" thickTop="1" x14ac:dyDescent="0.35">
      <c r="A159" s="21"/>
      <c r="B159" s="29"/>
      <c r="C159" s="66"/>
    </row>
    <row r="160" spans="1:3" x14ac:dyDescent="0.35">
      <c r="A160" s="21"/>
      <c r="B160" s="29"/>
      <c r="C160" s="66"/>
    </row>
    <row r="161" spans="1:3" x14ac:dyDescent="0.35">
      <c r="A161" s="21"/>
      <c r="B161" s="29"/>
      <c r="C161" s="66"/>
    </row>
    <row r="162" spans="1:3" x14ac:dyDescent="0.35">
      <c r="A162" s="21"/>
      <c r="B162" s="29"/>
      <c r="C162" s="66"/>
    </row>
    <row r="163" spans="1:3" x14ac:dyDescent="0.35">
      <c r="A163" s="21"/>
      <c r="B163" s="29"/>
      <c r="C163" s="66"/>
    </row>
    <row r="164" spans="1:3" x14ac:dyDescent="0.35">
      <c r="A164" s="21"/>
      <c r="B164" s="29"/>
      <c r="C164" s="66"/>
    </row>
    <row r="165" spans="1:3" x14ac:dyDescent="0.35">
      <c r="A165" s="21"/>
      <c r="B165" s="29"/>
      <c r="C165" s="66"/>
    </row>
    <row r="166" spans="1:3" x14ac:dyDescent="0.35">
      <c r="A166" s="21"/>
      <c r="B166" s="29"/>
      <c r="C166" s="66"/>
    </row>
    <row r="167" spans="1:3" x14ac:dyDescent="0.35">
      <c r="A167" s="21"/>
      <c r="B167" s="29"/>
      <c r="C167" s="66"/>
    </row>
    <row r="168" spans="1:3" x14ac:dyDescent="0.35">
      <c r="A168" s="21"/>
      <c r="B168" s="29"/>
      <c r="C168" s="66"/>
    </row>
    <row r="169" spans="1:3" x14ac:dyDescent="0.35">
      <c r="A169" s="21"/>
      <c r="B169" s="29"/>
      <c r="C169" s="66"/>
    </row>
    <row r="170" spans="1:3" x14ac:dyDescent="0.35">
      <c r="A170" s="21"/>
      <c r="B170" s="29"/>
      <c r="C170" s="66"/>
    </row>
    <row r="171" spans="1:3" x14ac:dyDescent="0.35">
      <c r="A171" s="21"/>
      <c r="B171" s="29"/>
      <c r="C171" s="66"/>
    </row>
    <row r="172" spans="1:3" x14ac:dyDescent="0.35">
      <c r="A172" s="21"/>
      <c r="B172" s="29"/>
      <c r="C172" s="66"/>
    </row>
    <row r="173" spans="1:3" x14ac:dyDescent="0.35">
      <c r="A173" s="21"/>
      <c r="B173" s="29"/>
      <c r="C173" s="66"/>
    </row>
    <row r="174" spans="1:3" x14ac:dyDescent="0.35">
      <c r="A174" s="21"/>
      <c r="B174" s="29"/>
      <c r="C174" s="66"/>
    </row>
    <row r="175" spans="1:3" x14ac:dyDescent="0.35">
      <c r="A175" s="21"/>
      <c r="B175" s="29"/>
      <c r="C175" s="66"/>
    </row>
    <row r="176" spans="1:3" x14ac:dyDescent="0.35">
      <c r="A176" s="21"/>
      <c r="B176" s="22"/>
      <c r="C176" s="46"/>
    </row>
    <row r="177" spans="1:3" x14ac:dyDescent="0.35">
      <c r="A177" s="21"/>
      <c r="B177" s="22"/>
      <c r="C177" s="46"/>
    </row>
    <row r="178" spans="1:3" x14ac:dyDescent="0.35">
      <c r="A178" s="21"/>
      <c r="B178" s="26"/>
      <c r="C178" s="46"/>
    </row>
    <row r="179" spans="1:3" x14ac:dyDescent="0.35">
      <c r="A179" s="21"/>
      <c r="B179" s="27"/>
      <c r="C179" s="61"/>
    </row>
    <row r="180" spans="1:3" ht="21.75" thickBot="1" x14ac:dyDescent="0.4">
      <c r="A180" s="21"/>
      <c r="B180" s="29"/>
      <c r="C180" s="62"/>
    </row>
    <row r="181" spans="1:3" ht="21.75" thickTop="1" x14ac:dyDescent="0.35">
      <c r="A181" s="21"/>
      <c r="B181" s="26"/>
      <c r="C181" s="46"/>
    </row>
    <row r="182" spans="1:3" x14ac:dyDescent="0.35">
      <c r="A182" s="21"/>
      <c r="B182" s="27"/>
      <c r="C182" s="61"/>
    </row>
    <row r="183" spans="1:3" x14ac:dyDescent="0.35">
      <c r="A183" s="21"/>
      <c r="B183" s="27"/>
      <c r="C183" s="61"/>
    </row>
    <row r="184" spans="1:3" x14ac:dyDescent="0.35">
      <c r="A184" s="21"/>
      <c r="B184" s="27"/>
      <c r="C184" s="61"/>
    </row>
    <row r="185" spans="1:3" x14ac:dyDescent="0.35">
      <c r="A185" s="21"/>
      <c r="B185" s="27"/>
      <c r="C185" s="61"/>
    </row>
    <row r="186" spans="1:3" x14ac:dyDescent="0.35">
      <c r="A186" s="21"/>
      <c r="B186" s="27"/>
      <c r="C186" s="61"/>
    </row>
    <row r="187" spans="1:3" x14ac:dyDescent="0.35">
      <c r="A187" s="21"/>
      <c r="B187" s="27"/>
      <c r="C187" s="61"/>
    </row>
    <row r="188" spans="1:3" x14ac:dyDescent="0.35">
      <c r="A188" s="21"/>
      <c r="B188" s="27"/>
      <c r="C188" s="61"/>
    </row>
    <row r="189" spans="1:3" ht="21.75" thickBot="1" x14ac:dyDescent="0.4">
      <c r="A189" s="21"/>
      <c r="B189" s="29"/>
      <c r="C189" s="62"/>
    </row>
    <row r="190" spans="1:3" ht="21.75" thickTop="1" x14ac:dyDescent="0.35">
      <c r="A190" s="21"/>
      <c r="B190" s="29"/>
      <c r="C190" s="66"/>
    </row>
    <row r="191" spans="1:3" x14ac:dyDescent="0.35">
      <c r="A191" s="21"/>
      <c r="B191" s="29"/>
      <c r="C191" s="66"/>
    </row>
    <row r="192" spans="1:3" x14ac:dyDescent="0.35">
      <c r="A192" s="21"/>
      <c r="B192" s="29"/>
      <c r="C192" s="66"/>
    </row>
    <row r="193" spans="1:3" x14ac:dyDescent="0.35">
      <c r="A193" s="21"/>
      <c r="B193" s="29"/>
      <c r="C193" s="66"/>
    </row>
    <row r="194" spans="1:3" x14ac:dyDescent="0.35">
      <c r="A194" s="21"/>
      <c r="B194" s="29"/>
      <c r="C194" s="66"/>
    </row>
    <row r="195" spans="1:3" x14ac:dyDescent="0.35">
      <c r="A195" s="21"/>
      <c r="B195" s="29"/>
      <c r="C195" s="66"/>
    </row>
    <row r="196" spans="1:3" x14ac:dyDescent="0.35">
      <c r="A196" s="21"/>
      <c r="B196" s="29"/>
      <c r="C196" s="66"/>
    </row>
    <row r="197" spans="1:3" x14ac:dyDescent="0.35">
      <c r="A197" s="21"/>
      <c r="B197" s="29"/>
      <c r="C197" s="66"/>
    </row>
    <row r="198" spans="1:3" x14ac:dyDescent="0.35">
      <c r="A198" s="21"/>
      <c r="B198" s="29"/>
      <c r="C198" s="66"/>
    </row>
    <row r="199" spans="1:3" x14ac:dyDescent="0.35">
      <c r="A199" s="21"/>
      <c r="B199" s="29"/>
      <c r="C199" s="66"/>
    </row>
    <row r="200" spans="1:3" x14ac:dyDescent="0.35">
      <c r="A200" s="21"/>
      <c r="B200" s="29"/>
      <c r="C200" s="66"/>
    </row>
    <row r="201" spans="1:3" x14ac:dyDescent="0.35">
      <c r="A201" s="21"/>
      <c r="B201" s="29"/>
      <c r="C201" s="66"/>
    </row>
    <row r="202" spans="1:3" x14ac:dyDescent="0.35">
      <c r="A202" s="21"/>
      <c r="B202" s="29"/>
      <c r="C202" s="66"/>
    </row>
    <row r="203" spans="1:3" x14ac:dyDescent="0.35">
      <c r="A203" s="21"/>
      <c r="B203" s="29"/>
      <c r="C203" s="66"/>
    </row>
    <row r="204" spans="1:3" x14ac:dyDescent="0.35">
      <c r="A204" s="21"/>
      <c r="B204" s="29"/>
      <c r="C204" s="66"/>
    </row>
    <row r="205" spans="1:3" x14ac:dyDescent="0.35">
      <c r="A205" s="21"/>
      <c r="B205" s="29"/>
      <c r="C205" s="66"/>
    </row>
    <row r="206" spans="1:3" x14ac:dyDescent="0.35">
      <c r="A206" s="21"/>
      <c r="B206" s="29"/>
      <c r="C206" s="66"/>
    </row>
    <row r="207" spans="1:3" x14ac:dyDescent="0.35">
      <c r="A207" s="21"/>
      <c r="B207" s="29"/>
      <c r="C207" s="66"/>
    </row>
    <row r="208" spans="1:3" x14ac:dyDescent="0.35">
      <c r="A208" s="21"/>
      <c r="B208" s="29"/>
      <c r="C208" s="66"/>
    </row>
    <row r="209" spans="1:3" x14ac:dyDescent="0.35">
      <c r="A209" s="21"/>
      <c r="B209" s="29"/>
      <c r="C209" s="66"/>
    </row>
    <row r="210" spans="1:3" x14ac:dyDescent="0.35">
      <c r="A210" s="21"/>
      <c r="B210" s="29"/>
      <c r="C210" s="66"/>
    </row>
    <row r="211" spans="1:3" x14ac:dyDescent="0.35">
      <c r="A211" s="21"/>
      <c r="B211" s="29"/>
      <c r="C211" s="66"/>
    </row>
    <row r="212" spans="1:3" x14ac:dyDescent="0.35">
      <c r="A212" s="21"/>
      <c r="B212" s="22"/>
      <c r="C212" s="46"/>
    </row>
    <row r="213" spans="1:3" x14ac:dyDescent="0.35">
      <c r="A213" s="21"/>
      <c r="B213" s="22"/>
      <c r="C213" s="46"/>
    </row>
    <row r="214" spans="1:3" x14ac:dyDescent="0.35">
      <c r="A214" s="21"/>
      <c r="B214" s="26"/>
      <c r="C214" s="46"/>
    </row>
    <row r="215" spans="1:3" x14ac:dyDescent="0.35">
      <c r="A215" s="21"/>
      <c r="B215" s="27"/>
      <c r="C215" s="61"/>
    </row>
    <row r="216" spans="1:3" x14ac:dyDescent="0.35">
      <c r="A216" s="21"/>
      <c r="B216" s="27"/>
      <c r="C216" s="61"/>
    </row>
    <row r="217" spans="1:3" x14ac:dyDescent="0.35">
      <c r="A217" s="21"/>
      <c r="B217" s="27"/>
      <c r="C217" s="61"/>
    </row>
    <row r="218" spans="1:3" x14ac:dyDescent="0.35">
      <c r="A218" s="21"/>
      <c r="B218" s="27"/>
      <c r="C218" s="61"/>
    </row>
    <row r="219" spans="1:3" x14ac:dyDescent="0.35">
      <c r="A219" s="21"/>
      <c r="B219" s="27"/>
      <c r="C219" s="61"/>
    </row>
    <row r="220" spans="1:3" x14ac:dyDescent="0.35">
      <c r="A220" s="21"/>
      <c r="B220" s="27"/>
      <c r="C220" s="61"/>
    </row>
    <row r="221" spans="1:3" x14ac:dyDescent="0.35">
      <c r="A221" s="21"/>
      <c r="B221" s="27"/>
      <c r="C221" s="61"/>
    </row>
    <row r="222" spans="1:3" x14ac:dyDescent="0.35">
      <c r="A222" s="21"/>
      <c r="B222" s="27"/>
      <c r="C222" s="61"/>
    </row>
    <row r="223" spans="1:3" x14ac:dyDescent="0.35">
      <c r="A223" s="21"/>
      <c r="B223" s="27"/>
      <c r="C223" s="61"/>
    </row>
    <row r="224" spans="1:3" x14ac:dyDescent="0.35">
      <c r="A224" s="21"/>
      <c r="B224" s="27"/>
      <c r="C224" s="61"/>
    </row>
    <row r="225" spans="1:7" x14ac:dyDescent="0.35">
      <c r="A225" s="21"/>
      <c r="B225" s="27"/>
      <c r="C225" s="61"/>
    </row>
    <row r="226" spans="1:7" x14ac:dyDescent="0.35">
      <c r="A226" s="21"/>
      <c r="B226" s="27"/>
      <c r="C226" s="61"/>
    </row>
    <row r="227" spans="1:7" x14ac:dyDescent="0.35">
      <c r="A227" s="21"/>
      <c r="B227" s="27"/>
      <c r="C227" s="61"/>
    </row>
    <row r="228" spans="1:7" x14ac:dyDescent="0.35">
      <c r="A228" s="21"/>
      <c r="B228" s="27"/>
      <c r="C228" s="61"/>
      <c r="D228" s="22"/>
      <c r="E228" s="22"/>
      <c r="F228" s="22"/>
      <c r="G228" s="22"/>
    </row>
    <row r="229" spans="1:7" x14ac:dyDescent="0.35">
      <c r="A229" s="22"/>
      <c r="B229" s="27"/>
      <c r="C229" s="61"/>
      <c r="D229" s="30"/>
      <c r="E229" s="22"/>
      <c r="F229" s="22"/>
      <c r="G229" s="22"/>
    </row>
    <row r="230" spans="1:7" x14ac:dyDescent="0.35">
      <c r="A230" s="22"/>
      <c r="B230" s="27"/>
      <c r="C230" s="61"/>
      <c r="D230" s="30"/>
      <c r="E230" s="22"/>
      <c r="F230" s="22"/>
      <c r="G230" s="22"/>
    </row>
    <row r="231" spans="1:7" x14ac:dyDescent="0.35">
      <c r="A231" s="22"/>
      <c r="B231" s="27"/>
      <c r="C231" s="61"/>
      <c r="D231" s="30"/>
      <c r="E231" s="22"/>
      <c r="F231" s="22"/>
      <c r="G231" s="22"/>
    </row>
    <row r="232" spans="1:7" x14ac:dyDescent="0.35">
      <c r="A232" s="22"/>
      <c r="B232" s="27"/>
      <c r="C232" s="61"/>
      <c r="D232" s="30"/>
      <c r="E232" s="22"/>
      <c r="F232" s="22"/>
      <c r="G232" s="22"/>
    </row>
    <row r="233" spans="1:7" x14ac:dyDescent="0.35">
      <c r="A233" s="22"/>
      <c r="B233" s="27"/>
      <c r="C233" s="61"/>
      <c r="D233" s="22"/>
      <c r="E233" s="22"/>
      <c r="F233" s="26"/>
      <c r="G233" s="22"/>
    </row>
    <row r="234" spans="1:7" x14ac:dyDescent="0.35">
      <c r="A234" s="22"/>
      <c r="B234" s="27"/>
      <c r="C234" s="61"/>
      <c r="D234" s="22"/>
      <c r="E234" s="22"/>
      <c r="F234" s="27"/>
      <c r="G234" s="31"/>
    </row>
    <row r="235" spans="1:7" x14ac:dyDescent="0.35">
      <c r="A235" s="22"/>
      <c r="B235" s="27"/>
      <c r="C235" s="61"/>
      <c r="D235" s="22"/>
      <c r="E235" s="22"/>
      <c r="F235" s="27"/>
      <c r="G235" s="31"/>
    </row>
    <row r="236" spans="1:7" x14ac:dyDescent="0.35">
      <c r="A236" s="22"/>
      <c r="B236" s="27"/>
      <c r="C236" s="61"/>
      <c r="D236" s="22"/>
      <c r="E236" s="22"/>
      <c r="F236" s="27"/>
      <c r="G236" s="31"/>
    </row>
    <row r="237" spans="1:7" x14ac:dyDescent="0.35">
      <c r="A237" s="22"/>
      <c r="B237" s="27"/>
      <c r="C237" s="61"/>
      <c r="D237" s="22"/>
      <c r="E237" s="22"/>
      <c r="F237" s="27"/>
      <c r="G237" s="31"/>
    </row>
    <row r="238" spans="1:7" x14ac:dyDescent="0.35">
      <c r="A238" s="22"/>
      <c r="B238" s="27"/>
      <c r="C238" s="61"/>
      <c r="D238" s="22"/>
      <c r="E238" s="22"/>
      <c r="F238" s="22"/>
      <c r="G238" s="23"/>
    </row>
    <row r="239" spans="1:7" x14ac:dyDescent="0.35">
      <c r="A239" s="22"/>
      <c r="B239" s="27"/>
      <c r="C239" s="61"/>
      <c r="D239" s="22"/>
      <c r="E239" s="22"/>
      <c r="F239" s="22"/>
      <c r="G239" s="23"/>
    </row>
    <row r="240" spans="1:7" x14ac:dyDescent="0.35">
      <c r="A240" s="22"/>
      <c r="B240" s="27"/>
      <c r="C240" s="61"/>
      <c r="D240" s="22"/>
      <c r="E240" s="22"/>
      <c r="F240" s="22"/>
      <c r="G240" s="22"/>
    </row>
    <row r="241" spans="1:7" ht="21.75" thickBot="1" x14ac:dyDescent="0.4">
      <c r="A241" s="22"/>
      <c r="B241" s="29"/>
      <c r="C241" s="62"/>
      <c r="D241" s="22"/>
      <c r="E241" s="22"/>
      <c r="F241" s="22"/>
      <c r="G241" s="22"/>
    </row>
    <row r="242" spans="1:7" ht="21.75" thickTop="1" x14ac:dyDescent="0.35">
      <c r="A242" s="22"/>
      <c r="B242" s="27"/>
      <c r="C242" s="61"/>
      <c r="D242" s="22"/>
      <c r="E242" s="22"/>
      <c r="F242" s="22"/>
      <c r="G242" s="22"/>
    </row>
    <row r="243" spans="1:7" x14ac:dyDescent="0.35">
      <c r="A243" s="22"/>
      <c r="B243" s="26"/>
      <c r="C243" s="63"/>
      <c r="D243" s="22"/>
      <c r="E243" s="22"/>
      <c r="F243" s="22"/>
      <c r="G243" s="22"/>
    </row>
    <row r="244" spans="1:7" x14ac:dyDescent="0.35">
      <c r="B244" s="32"/>
      <c r="C244" s="45"/>
    </row>
    <row r="245" spans="1:7" x14ac:dyDescent="0.35">
      <c r="B245" s="24"/>
      <c r="C245" s="63"/>
    </row>
    <row r="246" spans="1:7" x14ac:dyDescent="0.35">
      <c r="B246" s="24"/>
      <c r="C246" s="63"/>
    </row>
  </sheetData>
  <pageMargins left="0.92" right="0.17" top="0.9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abSelected="1" zoomScaleNormal="100" workbookViewId="0">
      <selection activeCell="H19" sqref="H19"/>
    </sheetView>
  </sheetViews>
  <sheetFormatPr defaultColWidth="9" defaultRowHeight="21" x14ac:dyDescent="0.2"/>
  <cols>
    <col min="1" max="1" width="5.125" style="72" customWidth="1"/>
    <col min="2" max="2" width="82" style="72" customWidth="1"/>
    <col min="3" max="3" width="14.5" style="95" customWidth="1"/>
    <col min="4" max="16384" width="9" style="72"/>
  </cols>
  <sheetData>
    <row r="1" spans="1:3" x14ac:dyDescent="0.2">
      <c r="A1" s="69" t="s">
        <v>34</v>
      </c>
      <c r="B1" s="70"/>
      <c r="C1" s="71"/>
    </row>
    <row r="2" spans="1:3" x14ac:dyDescent="0.2">
      <c r="A2" s="73"/>
      <c r="B2" s="70"/>
      <c r="C2" s="71"/>
    </row>
    <row r="3" spans="1:3" x14ac:dyDescent="0.2">
      <c r="A3" s="69" t="s">
        <v>76</v>
      </c>
      <c r="B3" s="74"/>
      <c r="C3" s="71"/>
    </row>
    <row r="4" spans="1:3" x14ac:dyDescent="0.2">
      <c r="A4" s="69" t="s">
        <v>37</v>
      </c>
      <c r="B4" s="69" t="s">
        <v>77</v>
      </c>
      <c r="C4" s="75"/>
    </row>
    <row r="5" spans="1:3" x14ac:dyDescent="0.2">
      <c r="A5" s="73"/>
      <c r="B5" s="76" t="s">
        <v>124</v>
      </c>
      <c r="C5" s="77">
        <v>287300</v>
      </c>
    </row>
    <row r="6" spans="1:3" x14ac:dyDescent="0.2">
      <c r="A6" s="73"/>
      <c r="B6" s="76" t="s">
        <v>125</v>
      </c>
      <c r="C6" s="77">
        <v>165900</v>
      </c>
    </row>
    <row r="7" spans="1:3" x14ac:dyDescent="0.2">
      <c r="A7" s="73"/>
      <c r="B7" s="76" t="s">
        <v>126</v>
      </c>
      <c r="C7" s="71">
        <v>264200</v>
      </c>
    </row>
    <row r="8" spans="1:3" x14ac:dyDescent="0.2">
      <c r="A8" s="73"/>
      <c r="B8" s="76" t="s">
        <v>127</v>
      </c>
      <c r="C8" s="71">
        <v>131900</v>
      </c>
    </row>
    <row r="9" spans="1:3" x14ac:dyDescent="0.2">
      <c r="A9" s="73"/>
      <c r="B9" s="76" t="s">
        <v>128</v>
      </c>
      <c r="C9" s="77">
        <v>287200</v>
      </c>
    </row>
    <row r="10" spans="1:3" x14ac:dyDescent="0.2">
      <c r="A10" s="78"/>
      <c r="B10" s="78" t="s">
        <v>129</v>
      </c>
      <c r="C10" s="77">
        <v>178500</v>
      </c>
    </row>
    <row r="11" spans="1:3" x14ac:dyDescent="0.2">
      <c r="A11" s="78"/>
      <c r="B11" s="78" t="s">
        <v>130</v>
      </c>
      <c r="C11" s="77">
        <v>227000</v>
      </c>
    </row>
    <row r="12" spans="1:3" x14ac:dyDescent="0.2">
      <c r="A12" s="78"/>
      <c r="B12" s="78" t="s">
        <v>131</v>
      </c>
      <c r="C12" s="77">
        <v>279500</v>
      </c>
    </row>
    <row r="13" spans="1:3" x14ac:dyDescent="0.2">
      <c r="A13" s="78"/>
      <c r="B13" s="78" t="s">
        <v>132</v>
      </c>
      <c r="C13" s="77">
        <v>165200</v>
      </c>
    </row>
    <row r="14" spans="1:3" x14ac:dyDescent="0.2">
      <c r="A14" s="78"/>
      <c r="B14" s="78" t="s">
        <v>85</v>
      </c>
      <c r="C14" s="77">
        <v>169700</v>
      </c>
    </row>
    <row r="15" spans="1:3" x14ac:dyDescent="0.2">
      <c r="A15" s="78"/>
      <c r="B15" s="78" t="s">
        <v>88</v>
      </c>
      <c r="C15" s="77">
        <v>150000</v>
      </c>
    </row>
    <row r="16" spans="1:3" x14ac:dyDescent="0.2">
      <c r="A16" s="78"/>
      <c r="B16" s="78" t="s">
        <v>133</v>
      </c>
      <c r="C16" s="77">
        <v>118000</v>
      </c>
    </row>
    <row r="17" spans="1:3" x14ac:dyDescent="0.2">
      <c r="A17" s="78"/>
      <c r="B17" s="78" t="s">
        <v>134</v>
      </c>
      <c r="C17" s="77">
        <v>351000</v>
      </c>
    </row>
    <row r="18" spans="1:3" x14ac:dyDescent="0.2">
      <c r="A18" s="78"/>
      <c r="B18" s="78" t="s">
        <v>135</v>
      </c>
      <c r="C18" s="77">
        <v>374000</v>
      </c>
    </row>
    <row r="19" spans="1:3" x14ac:dyDescent="0.2">
      <c r="A19" s="78"/>
      <c r="B19" s="78" t="s">
        <v>136</v>
      </c>
      <c r="C19" s="77">
        <v>69000</v>
      </c>
    </row>
    <row r="20" spans="1:3" x14ac:dyDescent="0.2">
      <c r="A20" s="78"/>
      <c r="B20" s="78" t="s">
        <v>137</v>
      </c>
      <c r="C20" s="72"/>
    </row>
    <row r="21" spans="1:3" x14ac:dyDescent="0.2">
      <c r="A21" s="70"/>
      <c r="B21" s="79" t="s">
        <v>9</v>
      </c>
      <c r="C21" s="80">
        <f>SUM(C5:C20)</f>
        <v>3218400</v>
      </c>
    </row>
    <row r="22" spans="1:3" x14ac:dyDescent="0.2">
      <c r="A22" s="73"/>
      <c r="B22" s="37" t="s">
        <v>40</v>
      </c>
      <c r="C22" s="75"/>
    </row>
    <row r="23" spans="1:3" x14ac:dyDescent="0.2">
      <c r="A23" s="73"/>
      <c r="B23" s="76" t="s">
        <v>138</v>
      </c>
      <c r="C23" s="77">
        <v>695000</v>
      </c>
    </row>
    <row r="24" spans="1:3" x14ac:dyDescent="0.2">
      <c r="A24" s="70"/>
      <c r="B24" s="79" t="s">
        <v>9</v>
      </c>
      <c r="C24" s="80">
        <f>SUM(C23)</f>
        <v>695000</v>
      </c>
    </row>
    <row r="25" spans="1:3" ht="21.75" thickBot="1" x14ac:dyDescent="0.25">
      <c r="A25" s="70"/>
      <c r="B25" s="79" t="s">
        <v>10</v>
      </c>
      <c r="C25" s="81">
        <f>C21+C24</f>
        <v>3913400</v>
      </c>
    </row>
    <row r="26" spans="1:3" ht="21.75" thickTop="1" x14ac:dyDescent="0.2">
      <c r="A26" s="73"/>
      <c r="B26" s="82"/>
      <c r="C26" s="75"/>
    </row>
    <row r="27" spans="1:3" x14ac:dyDescent="0.2">
      <c r="A27" s="73"/>
      <c r="B27" s="82"/>
      <c r="C27" s="75"/>
    </row>
    <row r="28" spans="1:3" x14ac:dyDescent="0.2">
      <c r="A28" s="73"/>
      <c r="B28" s="82"/>
      <c r="C28" s="75"/>
    </row>
    <row r="29" spans="1:3" x14ac:dyDescent="0.2">
      <c r="A29" s="73"/>
      <c r="B29" s="82"/>
      <c r="C29" s="75"/>
    </row>
    <row r="30" spans="1:3" x14ac:dyDescent="0.2">
      <c r="A30" s="73"/>
      <c r="B30" s="70"/>
      <c r="C30" s="71"/>
    </row>
    <row r="31" spans="1:3" x14ac:dyDescent="0.2">
      <c r="A31" s="73"/>
      <c r="B31" s="70"/>
      <c r="C31" s="71"/>
    </row>
    <row r="32" spans="1:3" x14ac:dyDescent="0.2">
      <c r="A32" s="73"/>
      <c r="B32" s="83"/>
      <c r="C32" s="71"/>
    </row>
    <row r="33" spans="1:3" x14ac:dyDescent="0.2">
      <c r="A33" s="73"/>
      <c r="B33" s="84"/>
      <c r="C33" s="85"/>
    </row>
    <row r="34" spans="1:3" x14ac:dyDescent="0.2">
      <c r="A34" s="73"/>
      <c r="B34" s="84"/>
      <c r="C34" s="85"/>
    </row>
    <row r="35" spans="1:3" x14ac:dyDescent="0.2">
      <c r="A35" s="73"/>
      <c r="B35" s="86"/>
      <c r="C35" s="87"/>
    </row>
    <row r="36" spans="1:3" x14ac:dyDescent="0.2">
      <c r="A36" s="73"/>
      <c r="B36" s="83"/>
      <c r="C36" s="71"/>
    </row>
    <row r="37" spans="1:3" x14ac:dyDescent="0.2">
      <c r="A37" s="73"/>
      <c r="B37" s="84"/>
      <c r="C37" s="85"/>
    </row>
    <row r="38" spans="1:3" x14ac:dyDescent="0.2">
      <c r="A38" s="73"/>
      <c r="B38" s="84"/>
      <c r="C38" s="85"/>
    </row>
    <row r="39" spans="1:3" x14ac:dyDescent="0.2">
      <c r="A39" s="73"/>
      <c r="B39" s="84"/>
      <c r="C39" s="85"/>
    </row>
    <row r="40" spans="1:3" x14ac:dyDescent="0.2">
      <c r="A40" s="73"/>
      <c r="B40" s="84"/>
      <c r="C40" s="85"/>
    </row>
    <row r="41" spans="1:3" x14ac:dyDescent="0.2">
      <c r="A41" s="73"/>
      <c r="B41" s="84"/>
      <c r="C41" s="85"/>
    </row>
    <row r="42" spans="1:3" x14ac:dyDescent="0.2">
      <c r="A42" s="73"/>
      <c r="B42" s="84"/>
      <c r="C42" s="85"/>
    </row>
    <row r="43" spans="1:3" x14ac:dyDescent="0.2">
      <c r="A43" s="73"/>
      <c r="B43" s="84"/>
      <c r="C43" s="85"/>
    </row>
    <row r="44" spans="1:3" x14ac:dyDescent="0.2">
      <c r="A44" s="73"/>
      <c r="B44" s="84"/>
      <c r="C44" s="85"/>
    </row>
    <row r="45" spans="1:3" ht="21.75" thickBot="1" x14ac:dyDescent="0.25">
      <c r="A45" s="73"/>
      <c r="B45" s="82"/>
      <c r="C45" s="88"/>
    </row>
    <row r="46" spans="1:3" x14ac:dyDescent="0.2">
      <c r="A46" s="73"/>
      <c r="B46" s="83"/>
      <c r="C46" s="71"/>
    </row>
    <row r="47" spans="1:3" x14ac:dyDescent="0.2">
      <c r="A47" s="73"/>
      <c r="B47" s="84"/>
      <c r="C47" s="85"/>
    </row>
    <row r="48" spans="1:3" x14ac:dyDescent="0.2">
      <c r="A48" s="73"/>
      <c r="B48" s="84"/>
      <c r="C48" s="85"/>
    </row>
    <row r="49" spans="1:3" x14ac:dyDescent="0.2">
      <c r="A49" s="73"/>
      <c r="B49" s="84"/>
      <c r="C49" s="85"/>
    </row>
    <row r="50" spans="1:3" x14ac:dyDescent="0.2">
      <c r="A50" s="73"/>
      <c r="B50" s="84"/>
      <c r="C50" s="85"/>
    </row>
    <row r="51" spans="1:3" x14ac:dyDescent="0.2">
      <c r="A51" s="73"/>
      <c r="B51" s="84"/>
      <c r="C51" s="85"/>
    </row>
    <row r="52" spans="1:3" x14ac:dyDescent="0.2">
      <c r="A52" s="73"/>
      <c r="B52" s="84"/>
      <c r="C52" s="85"/>
    </row>
    <row r="53" spans="1:3" x14ac:dyDescent="0.2">
      <c r="A53" s="73"/>
      <c r="B53" s="84"/>
      <c r="C53" s="85"/>
    </row>
    <row r="54" spans="1:3" x14ac:dyDescent="0.2">
      <c r="A54" s="73"/>
      <c r="B54" s="84"/>
      <c r="C54" s="85"/>
    </row>
    <row r="55" spans="1:3" x14ac:dyDescent="0.2">
      <c r="A55" s="73"/>
      <c r="B55" s="84"/>
      <c r="C55" s="85"/>
    </row>
    <row r="56" spans="1:3" x14ac:dyDescent="0.2">
      <c r="A56" s="73"/>
      <c r="B56" s="84"/>
      <c r="C56" s="85"/>
    </row>
    <row r="57" spans="1:3" x14ac:dyDescent="0.2">
      <c r="A57" s="73"/>
      <c r="B57" s="84"/>
      <c r="C57" s="85"/>
    </row>
    <row r="58" spans="1:3" x14ac:dyDescent="0.2">
      <c r="A58" s="73"/>
      <c r="B58" s="84"/>
      <c r="C58" s="85"/>
    </row>
    <row r="59" spans="1:3" x14ac:dyDescent="0.2">
      <c r="A59" s="73"/>
      <c r="B59" s="84"/>
      <c r="C59" s="85"/>
    </row>
    <row r="60" spans="1:3" ht="21.75" thickBot="1" x14ac:dyDescent="0.25">
      <c r="A60" s="73"/>
      <c r="B60" s="82"/>
      <c r="C60" s="88"/>
    </row>
    <row r="61" spans="1:3" ht="21.75" thickBot="1" x14ac:dyDescent="0.25">
      <c r="A61" s="73"/>
      <c r="B61" s="82"/>
      <c r="C61" s="89"/>
    </row>
    <row r="62" spans="1:3" ht="21.75" thickTop="1" x14ac:dyDescent="0.2">
      <c r="A62" s="73"/>
      <c r="B62" s="84"/>
      <c r="C62" s="85"/>
    </row>
    <row r="63" spans="1:3" x14ac:dyDescent="0.2">
      <c r="A63" s="73"/>
      <c r="B63" s="86"/>
      <c r="C63" s="87"/>
    </row>
    <row r="64" spans="1:3" x14ac:dyDescent="0.2">
      <c r="A64" s="73"/>
      <c r="B64" s="86"/>
      <c r="C64" s="87"/>
    </row>
    <row r="65" spans="1:3" x14ac:dyDescent="0.2">
      <c r="A65" s="73"/>
      <c r="B65" s="86"/>
      <c r="C65" s="87"/>
    </row>
    <row r="66" spans="1:3" x14ac:dyDescent="0.2">
      <c r="A66" s="73"/>
      <c r="B66" s="86"/>
      <c r="C66" s="87"/>
    </row>
    <row r="67" spans="1:3" x14ac:dyDescent="0.2">
      <c r="A67" s="73"/>
      <c r="B67" s="86"/>
      <c r="C67" s="87"/>
    </row>
    <row r="68" spans="1:3" x14ac:dyDescent="0.2">
      <c r="A68" s="73"/>
      <c r="B68" s="86"/>
      <c r="C68" s="87"/>
    </row>
    <row r="69" spans="1:3" x14ac:dyDescent="0.2">
      <c r="A69" s="73"/>
      <c r="B69" s="86"/>
      <c r="C69" s="87"/>
    </row>
    <row r="70" spans="1:3" x14ac:dyDescent="0.2">
      <c r="A70" s="73"/>
      <c r="B70" s="83"/>
      <c r="C70" s="71"/>
    </row>
    <row r="71" spans="1:3" x14ac:dyDescent="0.2">
      <c r="A71" s="73"/>
      <c r="B71" s="84"/>
      <c r="C71" s="85"/>
    </row>
    <row r="72" spans="1:3" ht="21.75" thickBot="1" x14ac:dyDescent="0.25">
      <c r="A72" s="73"/>
      <c r="B72" s="86"/>
      <c r="C72" s="90"/>
    </row>
    <row r="73" spans="1:3" ht="21.75" thickTop="1" x14ac:dyDescent="0.2">
      <c r="A73" s="73"/>
      <c r="B73" s="83"/>
      <c r="C73" s="71"/>
    </row>
    <row r="74" spans="1:3" x14ac:dyDescent="0.2">
      <c r="A74" s="73"/>
      <c r="B74" s="84"/>
      <c r="C74" s="85"/>
    </row>
    <row r="75" spans="1:3" x14ac:dyDescent="0.2">
      <c r="A75" s="73"/>
      <c r="B75" s="84"/>
      <c r="C75" s="85"/>
    </row>
    <row r="76" spans="1:3" x14ac:dyDescent="0.2">
      <c r="A76" s="73"/>
      <c r="B76" s="84"/>
      <c r="C76" s="85"/>
    </row>
    <row r="77" spans="1:3" x14ac:dyDescent="0.2">
      <c r="A77" s="73"/>
      <c r="B77" s="84"/>
      <c r="C77" s="85"/>
    </row>
    <row r="78" spans="1:3" x14ac:dyDescent="0.2">
      <c r="A78" s="73"/>
      <c r="B78" s="84"/>
      <c r="C78" s="85"/>
    </row>
    <row r="79" spans="1:3" x14ac:dyDescent="0.2">
      <c r="A79" s="73"/>
      <c r="B79" s="84"/>
      <c r="C79" s="85"/>
    </row>
    <row r="80" spans="1:3" x14ac:dyDescent="0.2">
      <c r="A80" s="73"/>
      <c r="B80" s="84"/>
      <c r="C80" s="85"/>
    </row>
    <row r="81" spans="1:3" ht="21.75" thickBot="1" x14ac:dyDescent="0.25">
      <c r="A81" s="73"/>
      <c r="B81" s="86"/>
      <c r="C81" s="90"/>
    </row>
    <row r="82" spans="1:3" ht="21.75" thickTop="1" x14ac:dyDescent="0.2">
      <c r="A82" s="73"/>
      <c r="B82" s="83"/>
      <c r="C82" s="71"/>
    </row>
    <row r="83" spans="1:3" x14ac:dyDescent="0.2">
      <c r="A83" s="73"/>
      <c r="B83" s="84"/>
      <c r="C83" s="85"/>
    </row>
    <row r="84" spans="1:3" ht="21.75" thickBot="1" x14ac:dyDescent="0.25">
      <c r="A84" s="73"/>
      <c r="B84" s="86"/>
      <c r="C84" s="90"/>
    </row>
    <row r="85" spans="1:3" ht="21.75" thickTop="1" x14ac:dyDescent="0.2">
      <c r="A85" s="73"/>
      <c r="B85" s="86"/>
      <c r="C85" s="87"/>
    </row>
    <row r="86" spans="1:3" x14ac:dyDescent="0.2">
      <c r="A86" s="73"/>
      <c r="B86" s="86"/>
      <c r="C86" s="87"/>
    </row>
    <row r="87" spans="1:3" x14ac:dyDescent="0.2">
      <c r="A87" s="73"/>
      <c r="B87" s="86"/>
      <c r="C87" s="87"/>
    </row>
    <row r="88" spans="1:3" x14ac:dyDescent="0.2">
      <c r="A88" s="73"/>
      <c r="B88" s="86"/>
      <c r="C88" s="87"/>
    </row>
    <row r="89" spans="1:3" x14ac:dyDescent="0.2">
      <c r="A89" s="73"/>
      <c r="B89" s="86"/>
      <c r="C89" s="87"/>
    </row>
    <row r="90" spans="1:3" x14ac:dyDescent="0.2">
      <c r="A90" s="73"/>
      <c r="B90" s="86"/>
      <c r="C90" s="87"/>
    </row>
    <row r="91" spans="1:3" x14ac:dyDescent="0.2">
      <c r="A91" s="73"/>
      <c r="B91" s="86"/>
      <c r="C91" s="87"/>
    </row>
    <row r="92" spans="1:3" x14ac:dyDescent="0.2">
      <c r="A92" s="73"/>
      <c r="B92" s="86"/>
      <c r="C92" s="87"/>
    </row>
    <row r="93" spans="1:3" x14ac:dyDescent="0.2">
      <c r="A93" s="73"/>
      <c r="B93" s="86"/>
      <c r="C93" s="87"/>
    </row>
    <row r="94" spans="1:3" x14ac:dyDescent="0.2">
      <c r="A94" s="73"/>
      <c r="B94" s="86"/>
      <c r="C94" s="87"/>
    </row>
    <row r="95" spans="1:3" x14ac:dyDescent="0.2">
      <c r="A95" s="73"/>
      <c r="B95" s="86"/>
      <c r="C95" s="87"/>
    </row>
    <row r="96" spans="1:3" x14ac:dyDescent="0.2">
      <c r="A96" s="73"/>
      <c r="B96" s="86"/>
      <c r="C96" s="87"/>
    </row>
    <row r="97" spans="1:3" x14ac:dyDescent="0.2">
      <c r="A97" s="73"/>
      <c r="B97" s="86"/>
      <c r="C97" s="87"/>
    </row>
    <row r="98" spans="1:3" x14ac:dyDescent="0.2">
      <c r="A98" s="73"/>
      <c r="B98" s="86"/>
      <c r="C98" s="87"/>
    </row>
    <row r="99" spans="1:3" x14ac:dyDescent="0.2">
      <c r="A99" s="73"/>
      <c r="B99" s="86"/>
      <c r="C99" s="87"/>
    </row>
    <row r="100" spans="1:3" x14ac:dyDescent="0.2">
      <c r="A100" s="73"/>
      <c r="B100" s="86"/>
      <c r="C100" s="87"/>
    </row>
    <row r="101" spans="1:3" x14ac:dyDescent="0.2">
      <c r="A101" s="73"/>
      <c r="B101" s="86"/>
      <c r="C101" s="87"/>
    </row>
    <row r="102" spans="1:3" x14ac:dyDescent="0.2">
      <c r="A102" s="73"/>
      <c r="B102" s="70"/>
      <c r="C102" s="71"/>
    </row>
    <row r="103" spans="1:3" x14ac:dyDescent="0.2">
      <c r="A103" s="73"/>
      <c r="B103" s="70"/>
      <c r="C103" s="71"/>
    </row>
    <row r="104" spans="1:3" x14ac:dyDescent="0.2">
      <c r="A104" s="73"/>
      <c r="B104" s="83"/>
      <c r="C104" s="71"/>
    </row>
    <row r="105" spans="1:3" x14ac:dyDescent="0.2">
      <c r="A105" s="73"/>
      <c r="B105" s="84"/>
      <c r="C105" s="85"/>
    </row>
    <row r="106" spans="1:3" ht="21.75" thickBot="1" x14ac:dyDescent="0.25">
      <c r="A106" s="73"/>
      <c r="B106" s="86"/>
      <c r="C106" s="90"/>
    </row>
    <row r="107" spans="1:3" ht="21.75" thickTop="1" x14ac:dyDescent="0.2">
      <c r="A107" s="73"/>
      <c r="B107" s="83"/>
      <c r="C107" s="71"/>
    </row>
    <row r="108" spans="1:3" x14ac:dyDescent="0.2">
      <c r="A108" s="73"/>
      <c r="B108" s="84"/>
      <c r="C108" s="85"/>
    </row>
    <row r="109" spans="1:3" x14ac:dyDescent="0.2">
      <c r="A109" s="73"/>
      <c r="B109" s="84"/>
      <c r="C109" s="85"/>
    </row>
    <row r="110" spans="1:3" x14ac:dyDescent="0.2">
      <c r="A110" s="73"/>
      <c r="B110" s="84"/>
      <c r="C110" s="85"/>
    </row>
    <row r="111" spans="1:3" x14ac:dyDescent="0.2">
      <c r="A111" s="73"/>
      <c r="B111" s="84"/>
      <c r="C111" s="85"/>
    </row>
    <row r="112" spans="1:3" x14ac:dyDescent="0.2">
      <c r="A112" s="73"/>
      <c r="B112" s="84"/>
      <c r="C112" s="85"/>
    </row>
    <row r="113" spans="1:3" x14ac:dyDescent="0.2">
      <c r="A113" s="73"/>
      <c r="B113" s="84"/>
      <c r="C113" s="85"/>
    </row>
    <row r="114" spans="1:3" x14ac:dyDescent="0.2">
      <c r="A114" s="73"/>
      <c r="B114" s="84"/>
      <c r="C114" s="85"/>
    </row>
    <row r="115" spans="1:3" ht="21.75" thickBot="1" x14ac:dyDescent="0.25">
      <c r="A115" s="73"/>
      <c r="B115" s="86"/>
      <c r="C115" s="90"/>
    </row>
    <row r="116" spans="1:3" ht="21.75" thickTop="1" x14ac:dyDescent="0.2">
      <c r="A116" s="73"/>
      <c r="B116" s="86"/>
      <c r="C116" s="87"/>
    </row>
    <row r="117" spans="1:3" x14ac:dyDescent="0.2">
      <c r="A117" s="73"/>
      <c r="B117" s="86"/>
      <c r="C117" s="87"/>
    </row>
    <row r="118" spans="1:3" x14ac:dyDescent="0.2">
      <c r="A118" s="73"/>
      <c r="B118" s="86"/>
      <c r="C118" s="87"/>
    </row>
    <row r="119" spans="1:3" x14ac:dyDescent="0.2">
      <c r="A119" s="73"/>
      <c r="B119" s="86"/>
      <c r="C119" s="87"/>
    </row>
    <row r="120" spans="1:3" x14ac:dyDescent="0.2">
      <c r="A120" s="73"/>
      <c r="B120" s="86"/>
      <c r="C120" s="87"/>
    </row>
    <row r="121" spans="1:3" x14ac:dyDescent="0.2">
      <c r="A121" s="73"/>
      <c r="B121" s="86"/>
      <c r="C121" s="87"/>
    </row>
    <row r="122" spans="1:3" x14ac:dyDescent="0.2">
      <c r="A122" s="73"/>
      <c r="B122" s="86"/>
      <c r="C122" s="87"/>
    </row>
    <row r="123" spans="1:3" x14ac:dyDescent="0.2">
      <c r="A123" s="73"/>
      <c r="B123" s="86"/>
      <c r="C123" s="87"/>
    </row>
    <row r="124" spans="1:3" x14ac:dyDescent="0.2">
      <c r="A124" s="73"/>
      <c r="B124" s="86"/>
      <c r="C124" s="87"/>
    </row>
    <row r="125" spans="1:3" x14ac:dyDescent="0.2">
      <c r="A125" s="73"/>
      <c r="B125" s="86"/>
      <c r="C125" s="87"/>
    </row>
    <row r="126" spans="1:3" x14ac:dyDescent="0.2">
      <c r="A126" s="73"/>
      <c r="B126" s="86"/>
      <c r="C126" s="87"/>
    </row>
    <row r="127" spans="1:3" x14ac:dyDescent="0.2">
      <c r="A127" s="73"/>
      <c r="B127" s="86"/>
      <c r="C127" s="87"/>
    </row>
    <row r="128" spans="1:3" x14ac:dyDescent="0.2">
      <c r="A128" s="73"/>
      <c r="B128" s="86"/>
      <c r="C128" s="87"/>
    </row>
    <row r="129" spans="1:3" x14ac:dyDescent="0.2">
      <c r="A129" s="73"/>
      <c r="B129" s="86"/>
      <c r="C129" s="87"/>
    </row>
    <row r="130" spans="1:3" x14ac:dyDescent="0.2">
      <c r="A130" s="73"/>
      <c r="B130" s="86"/>
      <c r="C130" s="87"/>
    </row>
    <row r="131" spans="1:3" x14ac:dyDescent="0.2">
      <c r="A131" s="73"/>
      <c r="B131" s="86"/>
      <c r="C131" s="87"/>
    </row>
    <row r="132" spans="1:3" x14ac:dyDescent="0.2">
      <c r="A132" s="73"/>
      <c r="B132" s="86"/>
      <c r="C132" s="87"/>
    </row>
    <row r="133" spans="1:3" x14ac:dyDescent="0.2">
      <c r="A133" s="73"/>
      <c r="B133" s="86"/>
      <c r="C133" s="87"/>
    </row>
    <row r="134" spans="1:3" x14ac:dyDescent="0.2">
      <c r="A134" s="73"/>
      <c r="B134" s="86"/>
      <c r="C134" s="87"/>
    </row>
    <row r="135" spans="1:3" x14ac:dyDescent="0.2">
      <c r="A135" s="73"/>
      <c r="B135" s="86"/>
      <c r="C135" s="87"/>
    </row>
    <row r="136" spans="1:3" x14ac:dyDescent="0.2">
      <c r="A136" s="73"/>
      <c r="B136" s="86"/>
      <c r="C136" s="87"/>
    </row>
    <row r="137" spans="1:3" x14ac:dyDescent="0.2">
      <c r="A137" s="73"/>
      <c r="B137" s="86"/>
      <c r="C137" s="87"/>
    </row>
    <row r="138" spans="1:3" x14ac:dyDescent="0.2">
      <c r="A138" s="73"/>
      <c r="B138" s="70"/>
      <c r="C138" s="71"/>
    </row>
    <row r="139" spans="1:3" x14ac:dyDescent="0.2">
      <c r="A139" s="73"/>
      <c r="B139" s="70"/>
      <c r="C139" s="71"/>
    </row>
    <row r="140" spans="1:3" x14ac:dyDescent="0.2">
      <c r="A140" s="73"/>
      <c r="B140" s="83"/>
      <c r="C140" s="71"/>
    </row>
    <row r="141" spans="1:3" x14ac:dyDescent="0.2">
      <c r="A141" s="73"/>
      <c r="B141" s="84"/>
      <c r="C141" s="85"/>
    </row>
    <row r="142" spans="1:3" x14ac:dyDescent="0.2">
      <c r="A142" s="73"/>
      <c r="B142" s="84"/>
      <c r="C142" s="85"/>
    </row>
    <row r="143" spans="1:3" x14ac:dyDescent="0.2">
      <c r="A143" s="73"/>
      <c r="B143" s="84"/>
      <c r="C143" s="85"/>
    </row>
    <row r="144" spans="1:3" x14ac:dyDescent="0.2">
      <c r="A144" s="73"/>
      <c r="B144" s="84"/>
      <c r="C144" s="85"/>
    </row>
    <row r="145" spans="1:7" x14ac:dyDescent="0.2">
      <c r="A145" s="73"/>
      <c r="B145" s="84"/>
      <c r="C145" s="85"/>
    </row>
    <row r="146" spans="1:7" x14ac:dyDescent="0.2">
      <c r="A146" s="73"/>
      <c r="B146" s="84"/>
      <c r="C146" s="85"/>
    </row>
    <row r="147" spans="1:7" x14ac:dyDescent="0.2">
      <c r="A147" s="73"/>
      <c r="B147" s="84"/>
      <c r="C147" s="85"/>
    </row>
    <row r="148" spans="1:7" x14ac:dyDescent="0.2">
      <c r="A148" s="73"/>
      <c r="B148" s="84"/>
      <c r="C148" s="85"/>
    </row>
    <row r="149" spans="1:7" x14ac:dyDescent="0.2">
      <c r="A149" s="73"/>
      <c r="B149" s="84"/>
      <c r="C149" s="85"/>
    </row>
    <row r="150" spans="1:7" x14ac:dyDescent="0.2">
      <c r="A150" s="73"/>
      <c r="B150" s="84"/>
      <c r="C150" s="85"/>
    </row>
    <row r="151" spans="1:7" x14ac:dyDescent="0.2">
      <c r="A151" s="73"/>
      <c r="B151" s="84"/>
      <c r="C151" s="85"/>
    </row>
    <row r="152" spans="1:7" x14ac:dyDescent="0.2">
      <c r="A152" s="73"/>
      <c r="B152" s="84"/>
      <c r="C152" s="85"/>
    </row>
    <row r="153" spans="1:7" x14ac:dyDescent="0.2">
      <c r="A153" s="73"/>
      <c r="B153" s="84"/>
      <c r="C153" s="85"/>
    </row>
    <row r="154" spans="1:7" x14ac:dyDescent="0.2">
      <c r="A154" s="73"/>
      <c r="B154" s="84"/>
      <c r="C154" s="85"/>
      <c r="D154" s="70"/>
      <c r="E154" s="70"/>
      <c r="F154" s="70"/>
      <c r="G154" s="70"/>
    </row>
    <row r="155" spans="1:7" x14ac:dyDescent="0.2">
      <c r="A155" s="70"/>
      <c r="B155" s="84"/>
      <c r="C155" s="85"/>
      <c r="D155" s="91"/>
      <c r="E155" s="70"/>
      <c r="F155" s="70"/>
      <c r="G155" s="70"/>
    </row>
    <row r="156" spans="1:7" x14ac:dyDescent="0.2">
      <c r="A156" s="70"/>
      <c r="B156" s="84"/>
      <c r="C156" s="85"/>
      <c r="D156" s="91"/>
      <c r="E156" s="70"/>
      <c r="F156" s="70"/>
      <c r="G156" s="70"/>
    </row>
    <row r="157" spans="1:7" x14ac:dyDescent="0.2">
      <c r="A157" s="70"/>
      <c r="B157" s="84"/>
      <c r="C157" s="85"/>
      <c r="D157" s="91"/>
      <c r="E157" s="70"/>
      <c r="F157" s="70"/>
      <c r="G157" s="70"/>
    </row>
    <row r="158" spans="1:7" x14ac:dyDescent="0.2">
      <c r="A158" s="70"/>
      <c r="B158" s="84"/>
      <c r="C158" s="85"/>
      <c r="D158" s="91"/>
      <c r="E158" s="70"/>
      <c r="F158" s="70"/>
      <c r="G158" s="70"/>
    </row>
    <row r="159" spans="1:7" x14ac:dyDescent="0.2">
      <c r="A159" s="70"/>
      <c r="B159" s="84"/>
      <c r="C159" s="85"/>
      <c r="D159" s="70"/>
      <c r="E159" s="70"/>
      <c r="F159" s="83"/>
      <c r="G159" s="70"/>
    </row>
    <row r="160" spans="1:7" x14ac:dyDescent="0.2">
      <c r="A160" s="70"/>
      <c r="B160" s="84"/>
      <c r="C160" s="85"/>
      <c r="D160" s="70"/>
      <c r="E160" s="70"/>
      <c r="F160" s="84"/>
      <c r="G160" s="92"/>
    </row>
    <row r="161" spans="1:7" x14ac:dyDescent="0.2">
      <c r="A161" s="70"/>
      <c r="B161" s="84"/>
      <c r="C161" s="85"/>
      <c r="D161" s="70"/>
      <c r="E161" s="70"/>
      <c r="F161" s="84"/>
      <c r="G161" s="92"/>
    </row>
    <row r="162" spans="1:7" x14ac:dyDescent="0.2">
      <c r="A162" s="70"/>
      <c r="B162" s="84"/>
      <c r="C162" s="85"/>
      <c r="D162" s="70"/>
      <c r="E162" s="70"/>
      <c r="F162" s="84"/>
      <c r="G162" s="92"/>
    </row>
    <row r="163" spans="1:7" x14ac:dyDescent="0.2">
      <c r="A163" s="70"/>
      <c r="B163" s="84"/>
      <c r="C163" s="85"/>
      <c r="D163" s="70"/>
      <c r="E163" s="70"/>
      <c r="F163" s="84"/>
      <c r="G163" s="92"/>
    </row>
    <row r="164" spans="1:7" x14ac:dyDescent="0.2">
      <c r="A164" s="70"/>
      <c r="B164" s="84"/>
      <c r="C164" s="85"/>
      <c r="D164" s="70"/>
      <c r="E164" s="70"/>
      <c r="F164" s="70"/>
      <c r="G164" s="93"/>
    </row>
    <row r="165" spans="1:7" x14ac:dyDescent="0.2">
      <c r="A165" s="70"/>
      <c r="B165" s="84"/>
      <c r="C165" s="85"/>
      <c r="D165" s="70"/>
      <c r="E165" s="70"/>
      <c r="F165" s="70"/>
      <c r="G165" s="93"/>
    </row>
    <row r="166" spans="1:7" x14ac:dyDescent="0.2">
      <c r="A166" s="70"/>
      <c r="B166" s="84"/>
      <c r="C166" s="85"/>
      <c r="D166" s="70"/>
      <c r="E166" s="70"/>
      <c r="F166" s="70"/>
      <c r="G166" s="70"/>
    </row>
    <row r="167" spans="1:7" ht="21.75" thickBot="1" x14ac:dyDescent="0.25">
      <c r="A167" s="70"/>
      <c r="B167" s="86"/>
      <c r="C167" s="90"/>
      <c r="D167" s="70"/>
      <c r="E167" s="70"/>
      <c r="F167" s="70"/>
      <c r="G167" s="70"/>
    </row>
    <row r="168" spans="1:7" ht="21.75" thickTop="1" x14ac:dyDescent="0.2">
      <c r="A168" s="70"/>
      <c r="B168" s="84"/>
      <c r="C168" s="85"/>
      <c r="D168" s="70"/>
      <c r="E168" s="70"/>
      <c r="F168" s="70"/>
      <c r="G168" s="70"/>
    </row>
    <row r="169" spans="1:7" x14ac:dyDescent="0.2">
      <c r="A169" s="70"/>
      <c r="B169" s="83"/>
      <c r="C169" s="75"/>
      <c r="D169" s="70"/>
      <c r="E169" s="70"/>
      <c r="F169" s="70"/>
      <c r="G169" s="70"/>
    </row>
    <row r="170" spans="1:7" x14ac:dyDescent="0.2">
      <c r="B170" s="94"/>
      <c r="C170" s="77"/>
    </row>
    <row r="171" spans="1:7" x14ac:dyDescent="0.2">
      <c r="B171" s="79"/>
      <c r="C171" s="75"/>
    </row>
    <row r="172" spans="1:7" x14ac:dyDescent="0.2">
      <c r="B172" s="79"/>
      <c r="C172" s="75"/>
    </row>
  </sheetData>
  <phoneticPr fontId="11" type="noConversion"/>
  <pageMargins left="0.70866141732283472" right="0.15748031496062992" top="1.1023622047244095" bottom="0.19685039370078741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งบแสดงฐานะการเงิน</vt:lpstr>
      <vt:lpstr>งบแสดงผล</vt:lpstr>
      <vt:lpstr>หมายเหตุ 1 ครุภัณฑ์</vt:lpstr>
      <vt:lpstr>หมายเหตุ 2 ที่ดิน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2020-01-09T03:10:10Z</cp:lastPrinted>
  <dcterms:created xsi:type="dcterms:W3CDTF">2018-11-27T09:35:11Z</dcterms:created>
  <dcterms:modified xsi:type="dcterms:W3CDTF">2020-06-22T07:23:26Z</dcterms:modified>
</cp:coreProperties>
</file>