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  <sheet name="ม.7" sheetId="7" r:id="rId7"/>
    <sheet name="ม.8" sheetId="8" r:id="rId8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<sst xmlns="http://schemas.openxmlformats.org/spreadsheetml/2006/main" count="1515" uniqueCount="716">
  <si>
    <t>ลำดับ</t>
  </si>
  <si>
    <t>หมู่ที่</t>
  </si>
  <si>
    <t>บ้านเลขที่</t>
  </si>
  <si>
    <t>คำนำหน้า</t>
  </si>
  <si>
    <t>ชื่อ</t>
  </si>
  <si>
    <t>นามสกุล</t>
  </si>
  <si>
    <t>วันเกิด</t>
  </si>
  <si>
    <t>อายุ</t>
  </si>
  <si>
    <t>ยอดเงิน</t>
  </si>
  <si>
    <t>1</t>
  </si>
  <si>
    <t>110</t>
  </si>
  <si>
    <t>นาย</t>
  </si>
  <si>
    <t>กฤษฎา</t>
  </si>
  <si>
    <t>กาวี</t>
  </si>
  <si>
    <t>23/02/2513</t>
  </si>
  <si>
    <t>51</t>
  </si>
  <si>
    <t>นางสาว</t>
  </si>
  <si>
    <t>นาง</t>
  </si>
  <si>
    <t>44</t>
  </si>
  <si>
    <t>10</t>
  </si>
  <si>
    <t>42</t>
  </si>
  <si>
    <t>5</t>
  </si>
  <si>
    <t>40</t>
  </si>
  <si>
    <t>65</t>
  </si>
  <si>
    <t>84</t>
  </si>
  <si>
    <t>อุดแบน</t>
  </si>
  <si>
    <t>56</t>
  </si>
  <si>
    <t>3/1</t>
  </si>
  <si>
    <t>จำลอง</t>
  </si>
  <si>
    <t>ตาสา</t>
  </si>
  <si>
    <t>30/11/2519</t>
  </si>
  <si>
    <t>16/1</t>
  </si>
  <si>
    <t>จีรศักดิ์</t>
  </si>
  <si>
    <t>สีเกี๋ยง</t>
  </si>
  <si>
    <t>16/03/2524</t>
  </si>
  <si>
    <t>ณัฐพร</t>
  </si>
  <si>
    <t>แก้วเตาะ</t>
  </si>
  <si>
    <t>29/12/2542</t>
  </si>
  <si>
    <t>59</t>
  </si>
  <si>
    <t>ทองอินทร์</t>
  </si>
  <si>
    <t>ใจเที่ยง</t>
  </si>
  <si>
    <t>03/03/2514</t>
  </si>
  <si>
    <t>24</t>
  </si>
  <si>
    <t>33</t>
  </si>
  <si>
    <t>บัว</t>
  </si>
  <si>
    <t>อิสระ</t>
  </si>
  <si>
    <t>27/07/2505</t>
  </si>
  <si>
    <t>01/01/2492</t>
  </si>
  <si>
    <t>19/1</t>
  </si>
  <si>
    <t>ผล</t>
  </si>
  <si>
    <t>วันแว่น</t>
  </si>
  <si>
    <t>01/04/2488</t>
  </si>
  <si>
    <t>ล้อม</t>
  </si>
  <si>
    <t>01/05/2480</t>
  </si>
  <si>
    <t>ลำพันธ์</t>
  </si>
  <si>
    <t>เสงี่ยมสี</t>
  </si>
  <si>
    <t>18/07/2508</t>
  </si>
  <si>
    <t>23</t>
  </si>
  <si>
    <t>ลำเพย</t>
  </si>
  <si>
    <t>ทองคงอยู่</t>
  </si>
  <si>
    <t>52</t>
  </si>
  <si>
    <t>สมจิตร์</t>
  </si>
  <si>
    <t>โชติช่วง</t>
  </si>
  <si>
    <t>18/08/2499</t>
  </si>
  <si>
    <t>46/1</t>
  </si>
  <si>
    <t>สุภาพร</t>
  </si>
  <si>
    <t>เตชะมา</t>
  </si>
  <si>
    <t>14/06/2514</t>
  </si>
  <si>
    <t>2</t>
  </si>
  <si>
    <t>112</t>
  </si>
  <si>
    <t>จันทร์</t>
  </si>
  <si>
    <t>30/10/2477</t>
  </si>
  <si>
    <t>86</t>
  </si>
  <si>
    <t>116/3</t>
  </si>
  <si>
    <t>ดำรงค์</t>
  </si>
  <si>
    <t>สุรินทร์</t>
  </si>
  <si>
    <t>15/07/2535</t>
  </si>
  <si>
    <t>29</t>
  </si>
  <si>
    <t>โต้</t>
  </si>
  <si>
    <t>วงศ์วี</t>
  </si>
  <si>
    <t>08/04/2476</t>
  </si>
  <si>
    <t>118/1</t>
  </si>
  <si>
    <t>ทาน</t>
  </si>
  <si>
    <t>คำลือ</t>
  </si>
  <si>
    <t>04/04/2479</t>
  </si>
  <si>
    <t>ธนกร</t>
  </si>
  <si>
    <t>เต็งหล้า</t>
  </si>
  <si>
    <t>24/05/2542</t>
  </si>
  <si>
    <t>22</t>
  </si>
  <si>
    <t>144</t>
  </si>
  <si>
    <t>น้อย</t>
  </si>
  <si>
    <t>ธรรมใจ</t>
  </si>
  <si>
    <t>05/11/2482</t>
  </si>
  <si>
    <t>ปัด</t>
  </si>
  <si>
    <t>วงค์วี</t>
  </si>
  <si>
    <t>09/06/2495</t>
  </si>
  <si>
    <t>141</t>
  </si>
  <si>
    <t>สมมาศ</t>
  </si>
  <si>
    <t>กันขัน</t>
  </si>
  <si>
    <t>24/11/2520</t>
  </si>
  <si>
    <t>43</t>
  </si>
  <si>
    <t>152</t>
  </si>
  <si>
    <t>สี</t>
  </si>
  <si>
    <t>กรุณจิตร</t>
  </si>
  <si>
    <t>05/09/2498</t>
  </si>
  <si>
    <t>128/1</t>
  </si>
  <si>
    <t>สุขผัด</t>
  </si>
  <si>
    <t>03/04/2483</t>
  </si>
  <si>
    <t>140/3</t>
  </si>
  <si>
    <t>วรรณวงศา</t>
  </si>
  <si>
    <t>07/08/2518</t>
  </si>
  <si>
    <t>46</t>
  </si>
  <si>
    <t>142</t>
  </si>
  <si>
    <t>เสาร์แก้ว</t>
  </si>
  <si>
    <t>มะโนวอน</t>
  </si>
  <si>
    <t>14/08/2487</t>
  </si>
  <si>
    <t>77</t>
  </si>
  <si>
    <t>3</t>
  </si>
  <si>
    <t>11/2</t>
  </si>
  <si>
    <t>กิตติ</t>
  </si>
  <si>
    <t>หนิ้วกา</t>
  </si>
  <si>
    <t>08/02/2525</t>
  </si>
  <si>
    <t>39</t>
  </si>
  <si>
    <t>30</t>
  </si>
  <si>
    <t>กิตติพงษ์</t>
  </si>
  <si>
    <t>คำแสน</t>
  </si>
  <si>
    <t>13/09/2511</t>
  </si>
  <si>
    <t>35</t>
  </si>
  <si>
    <t>เด็กชาย</t>
  </si>
  <si>
    <t>เกรียงไกร</t>
  </si>
  <si>
    <t>ธรณี</t>
  </si>
  <si>
    <t>13/10/2554</t>
  </si>
  <si>
    <t>8/2</t>
  </si>
  <si>
    <t>คำ</t>
  </si>
  <si>
    <t>สายคำปัน</t>
  </si>
  <si>
    <t>17/11/2464</t>
  </si>
  <si>
    <t>77/1</t>
  </si>
  <si>
    <t>คำน้อย</t>
  </si>
  <si>
    <t>กึกแก้ว</t>
  </si>
  <si>
    <t>06/08/2491</t>
  </si>
  <si>
    <t>33/1</t>
  </si>
  <si>
    <t>คำปัน</t>
  </si>
  <si>
    <t>ปาลัว</t>
  </si>
  <si>
    <t>01/04/2499</t>
  </si>
  <si>
    <t>87/1</t>
  </si>
  <si>
    <t>ทาจี</t>
  </si>
  <si>
    <t>01/05/2494</t>
  </si>
  <si>
    <t>62/3</t>
  </si>
  <si>
    <t xml:space="preserve">จันทร์ </t>
  </si>
  <si>
    <t>บุญเอีย</t>
  </si>
  <si>
    <t>23/11/2502</t>
  </si>
  <si>
    <t>61</t>
  </si>
  <si>
    <t>จันทร์คำ</t>
  </si>
  <si>
    <t>บุญเอือ</t>
  </si>
  <si>
    <t>11/11/2479</t>
  </si>
  <si>
    <t>62</t>
  </si>
  <si>
    <t>ติ๋ม</t>
  </si>
  <si>
    <t>วงค์แก้ว</t>
  </si>
  <si>
    <t>23/03/2501</t>
  </si>
  <si>
    <t>63</t>
  </si>
  <si>
    <t>87</t>
  </si>
  <si>
    <t>ธีวรา</t>
  </si>
  <si>
    <t>30/01/2539</t>
  </si>
  <si>
    <t>25</t>
  </si>
  <si>
    <t>15/1</t>
  </si>
  <si>
    <t>นราพร</t>
  </si>
  <si>
    <t>ชายอ้าย</t>
  </si>
  <si>
    <t>09/07/2494</t>
  </si>
  <si>
    <t>39/1</t>
  </si>
  <si>
    <t>ประกอบ</t>
  </si>
  <si>
    <t>16/04/2508</t>
  </si>
  <si>
    <t>55</t>
  </si>
  <si>
    <t>แปลก</t>
  </si>
  <si>
    <t>อนาวรรณ์</t>
  </si>
  <si>
    <t>10/08/2515</t>
  </si>
  <si>
    <t>1/1</t>
  </si>
  <si>
    <t>พรรษา</t>
  </si>
  <si>
    <t>ต๊ะมะครุธ</t>
  </si>
  <si>
    <t>28/07/2531</t>
  </si>
  <si>
    <t>ลพ</t>
  </si>
  <si>
    <t>22/07/2493</t>
  </si>
  <si>
    <t>71</t>
  </si>
  <si>
    <t>90/2</t>
  </si>
  <si>
    <t>ศรีวรรณ</t>
  </si>
  <si>
    <t>15/01/2495</t>
  </si>
  <si>
    <t>6</t>
  </si>
  <si>
    <t xml:space="preserve">สมบูรณ์ </t>
  </si>
  <si>
    <t>สมปุก</t>
  </si>
  <si>
    <t>20/04/2517</t>
  </si>
  <si>
    <t>47</t>
  </si>
  <si>
    <t>35/1</t>
  </si>
  <si>
    <t>สุเทพ</t>
  </si>
  <si>
    <t>2/2</t>
  </si>
  <si>
    <t>เสนียม</t>
  </si>
  <si>
    <t>ศรีสุธะ</t>
  </si>
  <si>
    <t>15/01/2503</t>
  </si>
  <si>
    <t>4</t>
  </si>
  <si>
    <t>97</t>
  </si>
  <si>
    <t>แก้ว</t>
  </si>
  <si>
    <t>งามผัด</t>
  </si>
  <si>
    <t>05/04/2472</t>
  </si>
  <si>
    <t>117/2</t>
  </si>
  <si>
    <t>10/01/2502</t>
  </si>
  <si>
    <t>94/3</t>
  </si>
  <si>
    <t>สุขแดง</t>
  </si>
  <si>
    <t>17/09/2507</t>
  </si>
  <si>
    <t>จุฑามาศ</t>
  </si>
  <si>
    <t>ขุนบุญ</t>
  </si>
  <si>
    <t>15/10/2545</t>
  </si>
  <si>
    <t>141/1</t>
  </si>
  <si>
    <t>ตา</t>
  </si>
  <si>
    <t>ลาทา</t>
  </si>
  <si>
    <t>21/10/2504</t>
  </si>
  <si>
    <t>160</t>
  </si>
  <si>
    <t>ติตย์</t>
  </si>
  <si>
    <t>อิ่นคำ</t>
  </si>
  <si>
    <t>01/11/2491</t>
  </si>
  <si>
    <t>98</t>
  </si>
  <si>
    <t>ติ๊บ</t>
  </si>
  <si>
    <t>30/08/2483</t>
  </si>
  <si>
    <t>29/1</t>
  </si>
  <si>
    <t>ทินกร</t>
  </si>
  <si>
    <t>ขาแก้ว</t>
  </si>
  <si>
    <t>28/10/2528</t>
  </si>
  <si>
    <t>ปทุม</t>
  </si>
  <si>
    <t>วันทา</t>
  </si>
  <si>
    <t>03/06/2508</t>
  </si>
  <si>
    <t>117/1</t>
  </si>
  <si>
    <t>ประกิต</t>
  </si>
  <si>
    <t>25/05/2504</t>
  </si>
  <si>
    <t>60</t>
  </si>
  <si>
    <t>ป้อ</t>
  </si>
  <si>
    <t>วังหา</t>
  </si>
  <si>
    <t>06/03/2476</t>
  </si>
  <si>
    <t>ปุ๊ด</t>
  </si>
  <si>
    <t>คำหวัน</t>
  </si>
  <si>
    <t>02/04/2478</t>
  </si>
  <si>
    <t>82</t>
  </si>
  <si>
    <t>ผัด</t>
  </si>
  <si>
    <t>หล้าคำ</t>
  </si>
  <si>
    <t>15/03/2482</t>
  </si>
  <si>
    <t>วาท</t>
  </si>
  <si>
    <t>ปินคำ</t>
  </si>
  <si>
    <t>02/01/2522</t>
  </si>
  <si>
    <t>77/4</t>
  </si>
  <si>
    <t>เวช</t>
  </si>
  <si>
    <t>02/09/2509</t>
  </si>
  <si>
    <t>สม</t>
  </si>
  <si>
    <t>วันตา</t>
  </si>
  <si>
    <t>09/10/2499</t>
  </si>
  <si>
    <t>64</t>
  </si>
  <si>
    <t>87/2</t>
  </si>
  <si>
    <t>สำราญ</t>
  </si>
  <si>
    <t>ปานดอก</t>
  </si>
  <si>
    <t>20/03/2506</t>
  </si>
  <si>
    <t>58</t>
  </si>
  <si>
    <t>สิงห์ทอน</t>
  </si>
  <si>
    <t>เสาร์เกตุ</t>
  </si>
  <si>
    <t>19/08/2499</t>
  </si>
  <si>
    <t>148</t>
  </si>
  <si>
    <t>สุข</t>
  </si>
  <si>
    <t>แดนโพธิ์</t>
  </si>
  <si>
    <t>16/09/2496</t>
  </si>
  <si>
    <t>112/2</t>
  </si>
  <si>
    <t>เอกราช</t>
  </si>
  <si>
    <t>เหลืองพูน</t>
  </si>
  <si>
    <t>03/07/2525</t>
  </si>
  <si>
    <t>42/1</t>
  </si>
  <si>
    <t>กุหลาบ</t>
  </si>
  <si>
    <t>สัยเจริญ</t>
  </si>
  <si>
    <t>13/08/2514</t>
  </si>
  <si>
    <t>จิตฤทัย</t>
  </si>
  <si>
    <t>นันตา</t>
  </si>
  <si>
    <t>01/04/2510</t>
  </si>
  <si>
    <t>54</t>
  </si>
  <si>
    <t>129</t>
  </si>
  <si>
    <t>ชาญชัย</t>
  </si>
  <si>
    <t>สืบธรรม</t>
  </si>
  <si>
    <t>22/10/2519</t>
  </si>
  <si>
    <t>9/1</t>
  </si>
  <si>
    <t>ซิว</t>
  </si>
  <si>
    <t>หลานจันทร์</t>
  </si>
  <si>
    <t>02/01/2506</t>
  </si>
  <si>
    <t>68/1</t>
  </si>
  <si>
    <t>ตาคำ</t>
  </si>
  <si>
    <t>อินภิชัย</t>
  </si>
  <si>
    <t>10/04/2495</t>
  </si>
  <si>
    <t>151</t>
  </si>
  <si>
    <t>ทองวัน</t>
  </si>
  <si>
    <t>จินดาสถาน</t>
  </si>
  <si>
    <t>22/11/2517</t>
  </si>
  <si>
    <t>86/1</t>
  </si>
  <si>
    <t>นันทกร</t>
  </si>
  <si>
    <t>สุดทะ</t>
  </si>
  <si>
    <t>15/11/2543</t>
  </si>
  <si>
    <t>80</t>
  </si>
  <si>
    <t>นา</t>
  </si>
  <si>
    <t>คำเปียง</t>
  </si>
  <si>
    <t>16/07/2496</t>
  </si>
  <si>
    <t>บรรเทา</t>
  </si>
  <si>
    <t>01/11/2523</t>
  </si>
  <si>
    <t>145</t>
  </si>
  <si>
    <t>บัวตอง</t>
  </si>
  <si>
    <t>บุญยงค์</t>
  </si>
  <si>
    <t>20/12/2487</t>
  </si>
  <si>
    <t>ประยูร</t>
  </si>
  <si>
    <t>แสงทอง</t>
  </si>
  <si>
    <t>19/10/2496</t>
  </si>
  <si>
    <t>ปา</t>
  </si>
  <si>
    <t>เต็มเขียว</t>
  </si>
  <si>
    <t>15/09/2499</t>
  </si>
  <si>
    <t>26</t>
  </si>
  <si>
    <t>พงศ์พันธุ์</t>
  </si>
  <si>
    <t>จันทร์ตา</t>
  </si>
  <si>
    <t>19/03/2517</t>
  </si>
  <si>
    <t>ฟองคำ</t>
  </si>
  <si>
    <t>07/10/2484</t>
  </si>
  <si>
    <t>79</t>
  </si>
  <si>
    <t>มาลัย</t>
  </si>
  <si>
    <t>โสภา</t>
  </si>
  <si>
    <t>21/09/2504</t>
  </si>
  <si>
    <t>13</t>
  </si>
  <si>
    <t>วรรณวิมล</t>
  </si>
  <si>
    <t>ไชยศรี</t>
  </si>
  <si>
    <t>10/12/2521</t>
  </si>
  <si>
    <t>วัชรกร</t>
  </si>
  <si>
    <t>แสนคำ</t>
  </si>
  <si>
    <t>16/09/2541</t>
  </si>
  <si>
    <t>111/1</t>
  </si>
  <si>
    <t>วีรภัทร</t>
  </si>
  <si>
    <t>21/09/2511</t>
  </si>
  <si>
    <t>60/2</t>
  </si>
  <si>
    <t>ศุภชัย</t>
  </si>
  <si>
    <t>คำมาตร</t>
  </si>
  <si>
    <t>21/12/2527</t>
  </si>
  <si>
    <t>36</t>
  </si>
  <si>
    <t>113</t>
  </si>
  <si>
    <t>สง่า</t>
  </si>
  <si>
    <t>มีชัย</t>
  </si>
  <si>
    <t>21/02/2501</t>
  </si>
  <si>
    <t>78</t>
  </si>
  <si>
    <t>18/01/2507</t>
  </si>
  <si>
    <t>12</t>
  </si>
  <si>
    <t>สมเดช</t>
  </si>
  <si>
    <t>วันมูล</t>
  </si>
  <si>
    <t>01/02/2498</t>
  </si>
  <si>
    <t>สำเนา</t>
  </si>
  <si>
    <t>ฟองแก้ว</t>
  </si>
  <si>
    <t>19/06/2497</t>
  </si>
  <si>
    <t>สิทธิพงษ์</t>
  </si>
  <si>
    <t>การินตา</t>
  </si>
  <si>
    <t>23/07/2523</t>
  </si>
  <si>
    <t>41</t>
  </si>
  <si>
    <t>สุคำ</t>
  </si>
  <si>
    <t>17/10/2490</t>
  </si>
  <si>
    <t>40/3</t>
  </si>
  <si>
    <t>สุบิน</t>
  </si>
  <si>
    <t>04/10/2506</t>
  </si>
  <si>
    <t>90</t>
  </si>
  <si>
    <t>หวัง</t>
  </si>
  <si>
    <t>วันมูด</t>
  </si>
  <si>
    <t>19/11/2504</t>
  </si>
  <si>
    <t>122</t>
  </si>
  <si>
    <t>อนันญา</t>
  </si>
  <si>
    <t>เตชะปัญญาวุฒิ</t>
  </si>
  <si>
    <t>07/08/2534</t>
  </si>
  <si>
    <t>อนุชา</t>
  </si>
  <si>
    <t>ช่วยไว้</t>
  </si>
  <si>
    <t>13/11/2527</t>
  </si>
  <si>
    <t xml:space="preserve">อินทร์  </t>
  </si>
  <si>
    <t>อุบล</t>
  </si>
  <si>
    <t>13/07/2482</t>
  </si>
  <si>
    <t>เกียรติชัย</t>
  </si>
  <si>
    <t>เปียงดี</t>
  </si>
  <si>
    <t>09/06/2504</t>
  </si>
  <si>
    <t>100</t>
  </si>
  <si>
    <t>ติ๊บจันทร์</t>
  </si>
  <si>
    <t>17/02/2496</t>
  </si>
  <si>
    <t>ไข่แก้ว</t>
  </si>
  <si>
    <t>ดอกไห่</t>
  </si>
  <si>
    <t>04/06/2500</t>
  </si>
  <si>
    <t>นิดเดือน</t>
  </si>
  <si>
    <t>14/09/2475</t>
  </si>
  <si>
    <t>89</t>
  </si>
  <si>
    <t>เป็งจันทร์</t>
  </si>
  <si>
    <t>12/03/2481</t>
  </si>
  <si>
    <t>83</t>
  </si>
  <si>
    <t>99/3</t>
  </si>
  <si>
    <t>คำแฝง</t>
  </si>
  <si>
    <t>ตึงเปี้ย</t>
  </si>
  <si>
    <t>27/12/2510</t>
  </si>
  <si>
    <t>18/08/2480</t>
  </si>
  <si>
    <t>10/1</t>
  </si>
  <si>
    <t>มดแดง</t>
  </si>
  <si>
    <t>05/04/2477</t>
  </si>
  <si>
    <t>เฉลียว</t>
  </si>
  <si>
    <t>27/11/2497</t>
  </si>
  <si>
    <t>93/2</t>
  </si>
  <si>
    <t>แดง</t>
  </si>
  <si>
    <t>หล้าเกิ๋ง</t>
  </si>
  <si>
    <t>23/07/2506</t>
  </si>
  <si>
    <t>ดอกแก้ว</t>
  </si>
  <si>
    <t>29/06/2502</t>
  </si>
  <si>
    <t>ลมพิน</t>
  </si>
  <si>
    <t>01/12/2475</t>
  </si>
  <si>
    <t>38</t>
  </si>
  <si>
    <t>ติ๊บก๋อง</t>
  </si>
  <si>
    <t>10/04/2498</t>
  </si>
  <si>
    <t>14</t>
  </si>
  <si>
    <t>ทองคำ</t>
  </si>
  <si>
    <t>20/08/2499</t>
  </si>
  <si>
    <t>42/5</t>
  </si>
  <si>
    <t>นายอนนท์</t>
  </si>
  <si>
    <t>ถาดอก</t>
  </si>
  <si>
    <t>17/08/2524</t>
  </si>
  <si>
    <t>1/2</t>
  </si>
  <si>
    <t>20/08/2507</t>
  </si>
  <si>
    <t>บือเสาร์</t>
  </si>
  <si>
    <t>01/11/2475</t>
  </si>
  <si>
    <t>25/1</t>
  </si>
  <si>
    <t>บุญส่ง</t>
  </si>
  <si>
    <t>10/02/2499</t>
  </si>
  <si>
    <t>ประนอม</t>
  </si>
  <si>
    <t>07/06/2527</t>
  </si>
  <si>
    <t>ปอย</t>
  </si>
  <si>
    <t>01/02/2473</t>
  </si>
  <si>
    <t>34</t>
  </si>
  <si>
    <t>15/11/2479</t>
  </si>
  <si>
    <t>72/1</t>
  </si>
  <si>
    <t>03/01/2496</t>
  </si>
  <si>
    <t>ปุ๊ดยู</t>
  </si>
  <si>
    <t>ติ๊บเอ้ย</t>
  </si>
  <si>
    <t>11/05/2498</t>
  </si>
  <si>
    <t>เปลี่ยน</t>
  </si>
  <si>
    <t>20/06/2515</t>
  </si>
  <si>
    <t>8</t>
  </si>
  <si>
    <t>วิชา</t>
  </si>
  <si>
    <t>09/09/2527</t>
  </si>
  <si>
    <t>ศุภากร</t>
  </si>
  <si>
    <t>ปุ๊ดลอง</t>
  </si>
  <si>
    <t>27/09/2555</t>
  </si>
  <si>
    <t>05/05/2503</t>
  </si>
  <si>
    <t>สมนึก</t>
  </si>
  <si>
    <t>เป็งขา</t>
  </si>
  <si>
    <t>18/11/2521</t>
  </si>
  <si>
    <t>55/3</t>
  </si>
  <si>
    <t>สองเมือง</t>
  </si>
  <si>
    <t>สิริปุญโญ</t>
  </si>
  <si>
    <t>03/08/2491</t>
  </si>
  <si>
    <t>สังวาลย์</t>
  </si>
  <si>
    <t>คำนวน</t>
  </si>
  <si>
    <t>02/08/2499</t>
  </si>
  <si>
    <t>105</t>
  </si>
  <si>
    <t>สายรุ้ง</t>
  </si>
  <si>
    <t>ใจข้อง</t>
  </si>
  <si>
    <t>12/08/2531</t>
  </si>
  <si>
    <t>เครือเค้า</t>
  </si>
  <si>
    <t>20/03/2478</t>
  </si>
  <si>
    <t>11</t>
  </si>
  <si>
    <t>ดอกใฮ่</t>
  </si>
  <si>
    <t>10/07/2484</t>
  </si>
  <si>
    <t>05/05/2486</t>
  </si>
  <si>
    <t>32</t>
  </si>
  <si>
    <t>สุขดี</t>
  </si>
  <si>
    <t>01/07/2475</t>
  </si>
  <si>
    <t>44/2</t>
  </si>
  <si>
    <t>เสาร์กาง</t>
  </si>
  <si>
    <t>21/10/2501</t>
  </si>
  <si>
    <t>83/1</t>
  </si>
  <si>
    <t>แสวง</t>
  </si>
  <si>
    <t>แดงโดย</t>
  </si>
  <si>
    <t>19/01/2508</t>
  </si>
  <si>
    <t>50/2</t>
  </si>
  <si>
    <t>อนุพงษ์</t>
  </si>
  <si>
    <t>11/11/2529</t>
  </si>
  <si>
    <t>101</t>
  </si>
  <si>
    <t>อภิสร</t>
  </si>
  <si>
    <t>17/05/2516</t>
  </si>
  <si>
    <t>7</t>
  </si>
  <si>
    <t>กาง</t>
  </si>
  <si>
    <t>ตาโพระ</t>
  </si>
  <si>
    <t>01/01/2478</t>
  </si>
  <si>
    <t>ปันฮ้อ</t>
  </si>
  <si>
    <t>06/07/2493</t>
  </si>
  <si>
    <t>หล้าจันทร์</t>
  </si>
  <si>
    <t>26/07/2520</t>
  </si>
  <si>
    <t>กางจันทร์</t>
  </si>
  <si>
    <t>01/01/2477</t>
  </si>
  <si>
    <t>กาญจนา</t>
  </si>
  <si>
    <t>ทาดอก</t>
  </si>
  <si>
    <t>06/02/2522</t>
  </si>
  <si>
    <t>25/02/2528</t>
  </si>
  <si>
    <t>ปุ้ดหม่น</t>
  </si>
  <si>
    <t>65/1</t>
  </si>
  <si>
    <t>ไกลศร</t>
  </si>
  <si>
    <t>ใจหล้า</t>
  </si>
  <si>
    <t>18/08/2500</t>
  </si>
  <si>
    <t>30/03/2510</t>
  </si>
  <si>
    <t>คำผง</t>
  </si>
  <si>
    <t>ขาไก่</t>
  </si>
  <si>
    <t>01/01/2473</t>
  </si>
  <si>
    <t>18/1</t>
  </si>
  <si>
    <t>คำเหลือง</t>
  </si>
  <si>
    <t>01/01/2493</t>
  </si>
  <si>
    <t>จันทร์ตอง</t>
  </si>
  <si>
    <t>07/06/2508</t>
  </si>
  <si>
    <t>94/1</t>
  </si>
  <si>
    <t>จันทร์สม</t>
  </si>
  <si>
    <t>ติ๊บนวล</t>
  </si>
  <si>
    <t>20/06/2500</t>
  </si>
  <si>
    <t>เจนณรงค์</t>
  </si>
  <si>
    <t>แก้วทอง</t>
  </si>
  <si>
    <t>05/02/2523</t>
  </si>
  <si>
    <t>ฉัตรชัย</t>
  </si>
  <si>
    <t>30/05/2533</t>
  </si>
  <si>
    <t>31</t>
  </si>
  <si>
    <t>14/1</t>
  </si>
  <si>
    <t>ซอย</t>
  </si>
  <si>
    <t>ตองแหว</t>
  </si>
  <si>
    <t>01/01/2475</t>
  </si>
  <si>
    <t>01/05/2503</t>
  </si>
  <si>
    <t>เตเสาร์</t>
  </si>
  <si>
    <t>ดีเกี๋ยง</t>
  </si>
  <si>
    <t>29/01/2504</t>
  </si>
  <si>
    <t>113/6</t>
  </si>
  <si>
    <t>ทรงยศ</t>
  </si>
  <si>
    <t>18/05/2553</t>
  </si>
  <si>
    <t>49/1</t>
  </si>
  <si>
    <t>ทอง</t>
  </si>
  <si>
    <t>ลุงหิง</t>
  </si>
  <si>
    <t>13/10/2502</t>
  </si>
  <si>
    <t>ทองใบ</t>
  </si>
  <si>
    <t>พาหิด</t>
  </si>
  <si>
    <t>31/07/2499</t>
  </si>
  <si>
    <t>ธัญกร</t>
  </si>
  <si>
    <t>18/11/2539</t>
  </si>
  <si>
    <t>72/3</t>
  </si>
  <si>
    <t>เด็กหญิง</t>
  </si>
  <si>
    <t>ธันวาพร</t>
  </si>
  <si>
    <t>11/12/2541</t>
  </si>
  <si>
    <t>99/7</t>
  </si>
  <si>
    <t>นงคราญ</t>
  </si>
  <si>
    <t>ณ ลำปาง</t>
  </si>
  <si>
    <t>01/06/2519</t>
  </si>
  <si>
    <t>นวย</t>
  </si>
  <si>
    <t>01/01/2486</t>
  </si>
  <si>
    <t>99/2</t>
  </si>
  <si>
    <t>บัวบาน</t>
  </si>
  <si>
    <t>21/04/2504</t>
  </si>
  <si>
    <t>115/3</t>
  </si>
  <si>
    <t xml:space="preserve">บัวผิน </t>
  </si>
  <si>
    <t>ก๋องจี</t>
  </si>
  <si>
    <t>01/01/2501</t>
  </si>
  <si>
    <t>บุญชู</t>
  </si>
  <si>
    <t>01/01/2490</t>
  </si>
  <si>
    <t>118</t>
  </si>
  <si>
    <t>ประเคน</t>
  </si>
  <si>
    <t>ปุ๊ดหม่น</t>
  </si>
  <si>
    <t>01/05/2534</t>
  </si>
  <si>
    <t>ปุ้ด</t>
  </si>
  <si>
    <t>14/2</t>
  </si>
  <si>
    <t>25/10/2502</t>
  </si>
  <si>
    <t>19/5</t>
  </si>
  <si>
    <t>เป็ง</t>
  </si>
  <si>
    <t>27/09/2507</t>
  </si>
  <si>
    <t>อินทร์ราช</t>
  </si>
  <si>
    <t>30/09/2506</t>
  </si>
  <si>
    <t>106/1</t>
  </si>
  <si>
    <t>เพ็ญพร</t>
  </si>
  <si>
    <t>ปาคำ</t>
  </si>
  <si>
    <t>04/03/2515</t>
  </si>
  <si>
    <t>49/3</t>
  </si>
  <si>
    <t>โพละ</t>
  </si>
  <si>
    <t>09/02/2502</t>
  </si>
  <si>
    <t>มานพ</t>
  </si>
  <si>
    <t>มะโนวรณ์</t>
  </si>
  <si>
    <t>18/12/2514</t>
  </si>
  <si>
    <t>114</t>
  </si>
  <si>
    <t>ยน</t>
  </si>
  <si>
    <t>09/02/2489</t>
  </si>
  <si>
    <t>ลอย</t>
  </si>
  <si>
    <t>04/01/2506</t>
  </si>
  <si>
    <t>ศรีนวล</t>
  </si>
  <si>
    <t>18/06/2512</t>
  </si>
  <si>
    <t>27/1</t>
  </si>
  <si>
    <t>สงกรานต์</t>
  </si>
  <si>
    <t>ปุ้ดเงิน</t>
  </si>
  <si>
    <t>13/04/2520</t>
  </si>
  <si>
    <t>สมศักดิ์</t>
  </si>
  <si>
    <t>กบเสาร์</t>
  </si>
  <si>
    <t>12/02/2514</t>
  </si>
  <si>
    <t>สังวาน</t>
  </si>
  <si>
    <t>24/10/2499</t>
  </si>
  <si>
    <t>10/02/2492</t>
  </si>
  <si>
    <t>แสนสุข</t>
  </si>
  <si>
    <t>สุนิตา</t>
  </si>
  <si>
    <t>06/07/2553</t>
  </si>
  <si>
    <t>77/7</t>
  </si>
  <si>
    <t>สุรเสกข์</t>
  </si>
  <si>
    <t>แปงขา</t>
  </si>
  <si>
    <t>01/12/2531</t>
  </si>
  <si>
    <t>19/2</t>
  </si>
  <si>
    <t>สุรีย์วัตร</t>
  </si>
  <si>
    <t>จันเขียว</t>
  </si>
  <si>
    <t>28/12/2528</t>
  </si>
  <si>
    <t>เสาร์</t>
  </si>
  <si>
    <t>08/06/2499</t>
  </si>
  <si>
    <t>124</t>
  </si>
  <si>
    <t>อุดเรือน</t>
  </si>
  <si>
    <t>08/06/2493</t>
  </si>
  <si>
    <t>หล้า</t>
  </si>
  <si>
    <t>09/10/2479</t>
  </si>
  <si>
    <t>หล้าขวา</t>
  </si>
  <si>
    <t>01/01/2487</t>
  </si>
  <si>
    <t>หั้ว</t>
  </si>
  <si>
    <t>ไหลมา</t>
  </si>
  <si>
    <t>ติ๊บแฮ</t>
  </si>
  <si>
    <t>11/08/2511</t>
  </si>
  <si>
    <t>78/1</t>
  </si>
  <si>
    <t>อำพร</t>
  </si>
  <si>
    <t>26/08/2502</t>
  </si>
  <si>
    <t>89/1</t>
  </si>
  <si>
    <t>ดอกแจ๋ง</t>
  </si>
  <si>
    <t>10/06/2498</t>
  </si>
  <si>
    <t>19/4</t>
  </si>
  <si>
    <t>เอกรัตน์</t>
  </si>
  <si>
    <t>02/04/2504</t>
  </si>
  <si>
    <t>แก้วจันทร์</t>
  </si>
  <si>
    <t>ยศวงศ์ษา</t>
  </si>
  <si>
    <t>05/03/2474</t>
  </si>
  <si>
    <t>09/05/2481</t>
  </si>
  <si>
    <t>153/1</t>
  </si>
  <si>
    <t>เอ้ยคำ</t>
  </si>
  <si>
    <t>01/06/2498</t>
  </si>
  <si>
    <t>ณรงค์ชัย</t>
  </si>
  <si>
    <t>วงษ์ท้วม</t>
  </si>
  <si>
    <t>29/12/2514</t>
  </si>
  <si>
    <t>127/1</t>
  </si>
  <si>
    <t>เดือน</t>
  </si>
  <si>
    <t>19/02/2528</t>
  </si>
  <si>
    <t>137</t>
  </si>
  <si>
    <t>ธง</t>
  </si>
  <si>
    <t>07/03/2493</t>
  </si>
  <si>
    <t>ธรรม</t>
  </si>
  <si>
    <t>04/09/2503</t>
  </si>
  <si>
    <t>71/1</t>
  </si>
  <si>
    <t>ครองห้าว</t>
  </si>
  <si>
    <t>01/06/2497</t>
  </si>
  <si>
    <t>5/1</t>
  </si>
  <si>
    <t>06/07/2488</t>
  </si>
  <si>
    <t>5/2</t>
  </si>
  <si>
    <t>นารุย</t>
  </si>
  <si>
    <t>15/02/2497</t>
  </si>
  <si>
    <t>27</t>
  </si>
  <si>
    <t>ประเสริฐ</t>
  </si>
  <si>
    <t>04/03/2520</t>
  </si>
  <si>
    <t>56/1</t>
  </si>
  <si>
    <t>04/03/2496</t>
  </si>
  <si>
    <t>13/1</t>
  </si>
  <si>
    <t>ปุ้ดมา</t>
  </si>
  <si>
    <t>15/05/2485</t>
  </si>
  <si>
    <t>ไฝ</t>
  </si>
  <si>
    <t>ดอกจา</t>
  </si>
  <si>
    <t>20/04/2504</t>
  </si>
  <si>
    <t>ยันต์</t>
  </si>
  <si>
    <t>อุดสิงห์</t>
  </si>
  <si>
    <t>07/05/2520</t>
  </si>
  <si>
    <t>16</t>
  </si>
  <si>
    <t>รวย</t>
  </si>
  <si>
    <t>16/12/2504</t>
  </si>
  <si>
    <t>วสันต์</t>
  </si>
  <si>
    <t>แดนโพธิ๋</t>
  </si>
  <si>
    <t>04/08/2498</t>
  </si>
  <si>
    <t>128</t>
  </si>
  <si>
    <t>วัน</t>
  </si>
  <si>
    <t>31/10/2479</t>
  </si>
  <si>
    <t>วิไล</t>
  </si>
  <si>
    <t>10/01/2509</t>
  </si>
  <si>
    <t>ศรายุทธ์</t>
  </si>
  <si>
    <t>20/10/2525</t>
  </si>
  <si>
    <t>ศุภกุล</t>
  </si>
  <si>
    <t>ยาขอ</t>
  </si>
  <si>
    <t>02/02/2531</t>
  </si>
  <si>
    <t>เศรษฐชัย</t>
  </si>
  <si>
    <t>29/03/2499</t>
  </si>
  <si>
    <t>02/02/2519</t>
  </si>
  <si>
    <t>137/1</t>
  </si>
  <si>
    <t>อินต๊ะวัง</t>
  </si>
  <si>
    <t>10/04/2502</t>
  </si>
  <si>
    <t>เสาร์เป็ง</t>
  </si>
  <si>
    <t>31/03/2488</t>
  </si>
  <si>
    <t>นวนแก</t>
  </si>
  <si>
    <t>06/10/2501</t>
  </si>
  <si>
    <t>หนึ่งฤทัย</t>
  </si>
  <si>
    <t>สายแสน</t>
  </si>
  <si>
    <t>03/06/2556</t>
  </si>
  <si>
    <t>รับเบี้ย</t>
  </si>
  <si>
    <t>สรุปช่วงอายุที่ได้รับเงินเบี้ยยังชีพ</t>
  </si>
  <si>
    <t>ช่วงอายุต่ำกว่า 18 ปี</t>
  </si>
  <si>
    <t>ช่วงอายุ 18 ปีขึ้นไป</t>
  </si>
  <si>
    <t>รวมทั้งสิ้น</t>
  </si>
  <si>
    <t>(รับเงิน 1,000)</t>
  </si>
  <si>
    <t>(รับเงิน 800 บาท)</t>
  </si>
  <si>
    <t>เพศชาย</t>
  </si>
  <si>
    <t>เพศหญิง</t>
  </si>
  <si>
    <t>รวม</t>
  </si>
  <si>
    <t>นิยม</t>
  </si>
  <si>
    <t>จิ๋วจันทร์</t>
  </si>
  <si>
    <t>ฐานข้อมูลเบี้ยยังชีพคนพิการ ประจำเดือน มกราคม  2565</t>
  </si>
  <si>
    <t>ฐานข้อมูลเบี้ยยังชีพคนพิการ  ประจำเดือน มกราคม  2565</t>
  </si>
  <si>
    <t>103</t>
  </si>
  <si>
    <t>16/03/2469</t>
  </si>
  <si>
    <t>ฐานข้อมูลเบี้ยยังชีพคนพิการ  ประจำเดือน  มกราคม  2565</t>
  </si>
  <si>
    <t>7/1</t>
  </si>
  <si>
    <t>27/05/2505</t>
  </si>
  <si>
    <t>ฐานข้อมูลเบี้ยยังชีพคนพิการ  ประจำเดือน มกราคม 2565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</si>
</sst>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6">
    <font>
      <sz val="10"/>
      <name val="Arial"/>
      <family val="0"/>
    </font>
    <font>
      <sz val="9"/>
      <color indexed="8"/>
      <name val="SansSerif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16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4.7109375" style="4" customWidth="1"/>
    <col min="2" max="2" width="6.57421875" style="4" customWidth="1"/>
    <col min="3" max="3" width="8.7109375" style="22" customWidth="1"/>
    <col min="4" max="4" width="9.140625" style="4" customWidth="1"/>
    <col min="5" max="5" width="11.57421875" style="4" customWidth="1"/>
    <col min="6" max="6" width="9.140625" style="4" customWidth="1"/>
    <col min="7" max="7" width="14.00390625" style="4" customWidth="1"/>
    <col min="8" max="8" width="5.7109375" style="4" customWidth="1"/>
    <col min="9" max="9" width="9.28125" style="4" customWidth="1"/>
    <col min="10" max="10" width="9.140625" style="2" customWidth="1"/>
    <col min="11" max="12" width="17.8515625" style="4" customWidth="1"/>
    <col min="13" max="16384" width="9.140625" style="2" customWidth="1"/>
  </cols>
  <sheetData>
    <row r="1" spans="1:12" ht="33" customHeight="1">
      <c r="A1" s="26" t="s">
        <v>708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696</v>
      </c>
      <c r="J2" s="1"/>
      <c r="K2" s="12" t="s">
        <v>698</v>
      </c>
      <c r="L2" s="10" t="s">
        <v>699</v>
      </c>
    </row>
    <row r="3" spans="1:12" ht="24.75" customHeight="1">
      <c r="A3" s="6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6" t="s">
        <v>14</v>
      </c>
      <c r="H3" s="6">
        <v>51</v>
      </c>
      <c r="I3" s="8">
        <v>800</v>
      </c>
      <c r="J3" s="1"/>
      <c r="K3" s="13" t="s">
        <v>701</v>
      </c>
      <c r="L3" s="11" t="s">
        <v>702</v>
      </c>
    </row>
    <row r="4" spans="1:12" ht="24.75" customHeight="1">
      <c r="A4" s="6">
        <v>2</v>
      </c>
      <c r="B4" s="6" t="s">
        <v>9</v>
      </c>
      <c r="C4" s="6" t="s">
        <v>27</v>
      </c>
      <c r="D4" s="7" t="s">
        <v>11</v>
      </c>
      <c r="E4" s="7" t="s">
        <v>28</v>
      </c>
      <c r="F4" s="7" t="s">
        <v>29</v>
      </c>
      <c r="G4" s="6" t="s">
        <v>30</v>
      </c>
      <c r="H4" s="6">
        <v>45</v>
      </c>
      <c r="I4" s="8">
        <v>800</v>
      </c>
      <c r="J4" s="1"/>
      <c r="K4" s="9">
        <f>COUNTIF(H3:H14,"&lt;18")</f>
        <v>0</v>
      </c>
      <c r="L4" s="9">
        <f>COUNTIF(H3:H14,"&gt;=18")</f>
        <v>12</v>
      </c>
    </row>
    <row r="5" spans="1:12" ht="24.75" customHeight="1" thickBot="1">
      <c r="A5" s="6">
        <v>3</v>
      </c>
      <c r="B5" s="6" t="s">
        <v>9</v>
      </c>
      <c r="C5" s="6" t="s">
        <v>31</v>
      </c>
      <c r="D5" s="7" t="s">
        <v>11</v>
      </c>
      <c r="E5" s="7" t="s">
        <v>32</v>
      </c>
      <c r="F5" s="7" t="s">
        <v>33</v>
      </c>
      <c r="G5" s="6" t="s">
        <v>34</v>
      </c>
      <c r="H5" s="6">
        <v>40</v>
      </c>
      <c r="I5" s="8">
        <v>800</v>
      </c>
      <c r="J5" s="1"/>
      <c r="K5" s="18" t="s">
        <v>700</v>
      </c>
      <c r="L5" s="18">
        <f>K4+L4</f>
        <v>12</v>
      </c>
    </row>
    <row r="6" spans="1:10" ht="24.75" customHeight="1" thickTop="1">
      <c r="A6" s="6">
        <v>4</v>
      </c>
      <c r="B6" s="6" t="s">
        <v>9</v>
      </c>
      <c r="C6" s="6" t="s">
        <v>19</v>
      </c>
      <c r="D6" s="7" t="s">
        <v>16</v>
      </c>
      <c r="E6" s="7" t="s">
        <v>35</v>
      </c>
      <c r="F6" s="7" t="s">
        <v>36</v>
      </c>
      <c r="G6" s="6" t="s">
        <v>37</v>
      </c>
      <c r="H6" s="6">
        <v>22</v>
      </c>
      <c r="I6" s="8">
        <v>800</v>
      </c>
      <c r="J6" s="1"/>
    </row>
    <row r="7" spans="1:14" ht="24.75" customHeight="1">
      <c r="A7" s="6">
        <v>5</v>
      </c>
      <c r="B7" s="6" t="s">
        <v>9</v>
      </c>
      <c r="C7" s="6" t="s">
        <v>20</v>
      </c>
      <c r="D7" s="7" t="s">
        <v>11</v>
      </c>
      <c r="E7" s="7" t="s">
        <v>39</v>
      </c>
      <c r="F7" s="7" t="s">
        <v>40</v>
      </c>
      <c r="G7" s="6" t="s">
        <v>41</v>
      </c>
      <c r="H7" s="6">
        <v>50</v>
      </c>
      <c r="I7" s="8">
        <v>800</v>
      </c>
      <c r="J7" s="1"/>
      <c r="K7" s="14" t="s">
        <v>11</v>
      </c>
      <c r="L7" s="16">
        <f>COUNTIF(D3:D14,"นาย")</f>
        <v>7</v>
      </c>
      <c r="M7" s="14" t="s">
        <v>703</v>
      </c>
      <c r="N7" s="16">
        <f>L7+L10</f>
        <v>7</v>
      </c>
    </row>
    <row r="8" spans="1:14" ht="24.75" customHeight="1">
      <c r="A8" s="6">
        <v>6</v>
      </c>
      <c r="B8" s="6" t="s">
        <v>9</v>
      </c>
      <c r="C8" s="6" t="s">
        <v>43</v>
      </c>
      <c r="D8" s="7" t="s">
        <v>16</v>
      </c>
      <c r="E8" s="7" t="s">
        <v>44</v>
      </c>
      <c r="F8" s="7" t="s">
        <v>45</v>
      </c>
      <c r="G8" s="6" t="s">
        <v>46</v>
      </c>
      <c r="H8" s="6">
        <v>59</v>
      </c>
      <c r="I8" s="8">
        <v>800</v>
      </c>
      <c r="J8" s="1"/>
      <c r="K8" s="14" t="s">
        <v>17</v>
      </c>
      <c r="L8" s="16">
        <f>COUNTIF(D3:D14,"นาง")</f>
        <v>3</v>
      </c>
      <c r="M8" s="14" t="s">
        <v>704</v>
      </c>
      <c r="N8" s="16">
        <f>L8+L9+L11</f>
        <v>5</v>
      </c>
    </row>
    <row r="9" spans="1:14" ht="24.75" customHeight="1" thickBot="1">
      <c r="A9" s="6">
        <v>7</v>
      </c>
      <c r="B9" s="6" t="s">
        <v>9</v>
      </c>
      <c r="C9" s="6" t="s">
        <v>48</v>
      </c>
      <c r="D9" s="7" t="s">
        <v>11</v>
      </c>
      <c r="E9" s="7" t="s">
        <v>49</v>
      </c>
      <c r="F9" s="7" t="s">
        <v>50</v>
      </c>
      <c r="G9" s="6" t="s">
        <v>51</v>
      </c>
      <c r="H9" s="6">
        <v>76</v>
      </c>
      <c r="I9" s="8">
        <v>800</v>
      </c>
      <c r="J9" s="1"/>
      <c r="K9" s="14" t="s">
        <v>16</v>
      </c>
      <c r="L9" s="16">
        <f>COUNTIF(D3:D14,"นางสาว")</f>
        <v>2</v>
      </c>
      <c r="M9" s="17" t="s">
        <v>705</v>
      </c>
      <c r="N9" s="17">
        <f>SUM(N7:N8)</f>
        <v>12</v>
      </c>
    </row>
    <row r="10" spans="1:14" ht="24.75" customHeight="1" thickTop="1">
      <c r="A10" s="6">
        <v>8</v>
      </c>
      <c r="B10" s="6" t="s">
        <v>9</v>
      </c>
      <c r="C10" s="6" t="s">
        <v>42</v>
      </c>
      <c r="D10" s="7" t="s">
        <v>17</v>
      </c>
      <c r="E10" s="7" t="s">
        <v>52</v>
      </c>
      <c r="F10" s="7" t="s">
        <v>25</v>
      </c>
      <c r="G10" s="6" t="s">
        <v>53</v>
      </c>
      <c r="H10" s="6">
        <v>84</v>
      </c>
      <c r="I10" s="8">
        <v>800</v>
      </c>
      <c r="J10" s="1"/>
      <c r="K10" s="14" t="s">
        <v>128</v>
      </c>
      <c r="L10" s="16">
        <f>COUNTIF(D3:D14,"เด็กชาย")</f>
        <v>0</v>
      </c>
      <c r="M10" s="15"/>
      <c r="N10" s="15"/>
    </row>
    <row r="11" spans="1:14" ht="24.75" customHeight="1">
      <c r="A11" s="6">
        <v>9</v>
      </c>
      <c r="B11" s="6" t="s">
        <v>9</v>
      </c>
      <c r="C11" s="6" t="s">
        <v>21</v>
      </c>
      <c r="D11" s="7" t="s">
        <v>11</v>
      </c>
      <c r="E11" s="7" t="s">
        <v>54</v>
      </c>
      <c r="F11" s="7" t="s">
        <v>55</v>
      </c>
      <c r="G11" s="6" t="s">
        <v>56</v>
      </c>
      <c r="H11" s="6">
        <v>56</v>
      </c>
      <c r="I11" s="8">
        <v>800</v>
      </c>
      <c r="J11" s="1"/>
      <c r="K11" s="14" t="s">
        <v>537</v>
      </c>
      <c r="L11" s="16">
        <f>COUNTIF(D3:D14,"เด็กหญิง")</f>
        <v>0</v>
      </c>
      <c r="M11" s="15"/>
      <c r="N11" s="15"/>
    </row>
    <row r="12" spans="1:10" ht="24.75" customHeight="1">
      <c r="A12" s="6">
        <v>10</v>
      </c>
      <c r="B12" s="6" t="s">
        <v>9</v>
      </c>
      <c r="C12" s="6" t="s">
        <v>57</v>
      </c>
      <c r="D12" s="7" t="s">
        <v>11</v>
      </c>
      <c r="E12" s="7" t="s">
        <v>58</v>
      </c>
      <c r="F12" s="7" t="s">
        <v>59</v>
      </c>
      <c r="G12" s="6" t="s">
        <v>47</v>
      </c>
      <c r="H12" s="6">
        <v>72</v>
      </c>
      <c r="I12" s="8">
        <v>800</v>
      </c>
      <c r="J12" s="1"/>
    </row>
    <row r="13" spans="1:10" ht="24.75" customHeight="1">
      <c r="A13" s="6">
        <v>11</v>
      </c>
      <c r="B13" s="6" t="s">
        <v>9</v>
      </c>
      <c r="C13" s="6" t="s">
        <v>60</v>
      </c>
      <c r="D13" s="7" t="s">
        <v>17</v>
      </c>
      <c r="E13" s="7" t="s">
        <v>61</v>
      </c>
      <c r="F13" s="7" t="s">
        <v>62</v>
      </c>
      <c r="G13" s="6" t="s">
        <v>63</v>
      </c>
      <c r="H13" s="6">
        <v>65</v>
      </c>
      <c r="I13" s="8">
        <v>800</v>
      </c>
      <c r="J13" s="1"/>
    </row>
    <row r="14" spans="1:10" ht="24.75" customHeight="1">
      <c r="A14" s="6">
        <v>12</v>
      </c>
      <c r="B14" s="6" t="s">
        <v>9</v>
      </c>
      <c r="C14" s="6" t="s">
        <v>64</v>
      </c>
      <c r="D14" s="7" t="s">
        <v>17</v>
      </c>
      <c r="E14" s="7" t="s">
        <v>65</v>
      </c>
      <c r="F14" s="7" t="s">
        <v>66</v>
      </c>
      <c r="G14" s="6" t="s">
        <v>67</v>
      </c>
      <c r="H14" s="6">
        <v>50</v>
      </c>
      <c r="I14" s="8">
        <v>800</v>
      </c>
      <c r="J14" s="1"/>
    </row>
  </sheetData>
  <sheetProtection/>
  <mergeCells count="2">
    <mergeCell ref="A1:I1"/>
    <mergeCell ref="K1:L1"/>
  </mergeCells>
  <printOptions/>
  <pageMargins left="0.7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7.28125" style="15" customWidth="1"/>
    <col min="2" max="2" width="6.8515625" style="15" customWidth="1"/>
    <col min="3" max="3" width="12.28125" style="23" customWidth="1"/>
    <col min="4" max="6" width="9.140625" style="15" customWidth="1"/>
    <col min="7" max="7" width="13.8515625" style="15" customWidth="1"/>
    <col min="8" max="9" width="9.140625" style="15" customWidth="1"/>
    <col min="11" max="12" width="17.8515625" style="4" customWidth="1"/>
    <col min="13" max="14" width="9.140625" style="2" customWidth="1"/>
  </cols>
  <sheetData>
    <row r="1" spans="1:12" s="2" customFormat="1" ht="35.25" customHeight="1">
      <c r="A1" s="28" t="s">
        <v>709</v>
      </c>
      <c r="B1" s="28"/>
      <c r="C1" s="28"/>
      <c r="D1" s="28"/>
      <c r="E1" s="28"/>
      <c r="F1" s="28"/>
      <c r="G1" s="28"/>
      <c r="H1" s="28"/>
      <c r="I1" s="28"/>
      <c r="K1" s="27" t="s">
        <v>697</v>
      </c>
      <c r="L1" s="27"/>
    </row>
    <row r="2" spans="1:12" s="2" customFormat="1" ht="31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"/>
      <c r="K2" s="12" t="s">
        <v>698</v>
      </c>
      <c r="L2" s="10" t="s">
        <v>699</v>
      </c>
    </row>
    <row r="3" spans="1:12" s="2" customFormat="1" ht="26.25" customHeight="1">
      <c r="A3" s="6">
        <v>1</v>
      </c>
      <c r="B3" s="6" t="s">
        <v>68</v>
      </c>
      <c r="C3" s="6" t="s">
        <v>69</v>
      </c>
      <c r="D3" s="7" t="s">
        <v>11</v>
      </c>
      <c r="E3" s="7" t="s">
        <v>70</v>
      </c>
      <c r="F3" s="7" t="s">
        <v>25</v>
      </c>
      <c r="G3" s="6" t="s">
        <v>71</v>
      </c>
      <c r="H3" s="6">
        <v>86</v>
      </c>
      <c r="I3" s="8">
        <v>800</v>
      </c>
      <c r="J3" s="1"/>
      <c r="K3" s="13" t="s">
        <v>701</v>
      </c>
      <c r="L3" s="11" t="s">
        <v>702</v>
      </c>
    </row>
    <row r="4" spans="1:12" s="2" customFormat="1" ht="26.25" customHeight="1">
      <c r="A4" s="6">
        <v>2</v>
      </c>
      <c r="B4" s="6" t="s">
        <v>68</v>
      </c>
      <c r="C4" s="6" t="s">
        <v>73</v>
      </c>
      <c r="D4" s="7" t="s">
        <v>11</v>
      </c>
      <c r="E4" s="7" t="s">
        <v>74</v>
      </c>
      <c r="F4" s="7" t="s">
        <v>75</v>
      </c>
      <c r="G4" s="6" t="s">
        <v>76</v>
      </c>
      <c r="H4" s="6">
        <v>29</v>
      </c>
      <c r="I4" s="8">
        <v>800</v>
      </c>
      <c r="J4" s="1"/>
      <c r="K4" s="9">
        <f>COUNTIF(H3:H14,"&lt;18")</f>
        <v>0</v>
      </c>
      <c r="L4" s="9">
        <f>COUNTIF(H3:H14,"&gt;=18")</f>
        <v>12</v>
      </c>
    </row>
    <row r="5" spans="1:12" s="2" customFormat="1" ht="26.25" customHeight="1" thickBot="1">
      <c r="A5" s="6">
        <v>3</v>
      </c>
      <c r="B5" s="6" t="s">
        <v>68</v>
      </c>
      <c r="C5" s="6" t="s">
        <v>18</v>
      </c>
      <c r="D5" s="7" t="s">
        <v>11</v>
      </c>
      <c r="E5" s="7" t="s">
        <v>78</v>
      </c>
      <c r="F5" s="7" t="s">
        <v>79</v>
      </c>
      <c r="G5" s="6" t="s">
        <v>80</v>
      </c>
      <c r="H5" s="6">
        <v>88</v>
      </c>
      <c r="I5" s="8">
        <v>800</v>
      </c>
      <c r="J5" s="1"/>
      <c r="K5" s="18" t="s">
        <v>700</v>
      </c>
      <c r="L5" s="18">
        <f>K4+L4</f>
        <v>12</v>
      </c>
    </row>
    <row r="6" spans="1:12" s="2" customFormat="1" ht="26.25" customHeight="1" thickTop="1">
      <c r="A6" s="6">
        <v>4</v>
      </c>
      <c r="B6" s="6" t="s">
        <v>68</v>
      </c>
      <c r="C6" s="6" t="s">
        <v>81</v>
      </c>
      <c r="D6" s="7" t="s">
        <v>11</v>
      </c>
      <c r="E6" s="7" t="s">
        <v>82</v>
      </c>
      <c r="F6" s="7" t="s">
        <v>83</v>
      </c>
      <c r="G6" s="6" t="s">
        <v>84</v>
      </c>
      <c r="H6" s="6">
        <v>85</v>
      </c>
      <c r="I6" s="8">
        <v>800</v>
      </c>
      <c r="J6" s="1"/>
      <c r="K6" s="4"/>
      <c r="L6" s="4"/>
    </row>
    <row r="7" spans="1:14" s="2" customFormat="1" ht="26.25" customHeight="1">
      <c r="A7" s="6">
        <v>5</v>
      </c>
      <c r="B7" s="6" t="s">
        <v>68</v>
      </c>
      <c r="C7" s="6" t="s">
        <v>21</v>
      </c>
      <c r="D7" s="7" t="s">
        <v>11</v>
      </c>
      <c r="E7" s="7" t="s">
        <v>85</v>
      </c>
      <c r="F7" s="7" t="s">
        <v>86</v>
      </c>
      <c r="G7" s="6" t="s">
        <v>87</v>
      </c>
      <c r="H7" s="6">
        <v>22</v>
      </c>
      <c r="I7" s="8">
        <v>800</v>
      </c>
      <c r="J7" s="1"/>
      <c r="K7" s="14" t="s">
        <v>11</v>
      </c>
      <c r="L7" s="16">
        <f>COUNTIF(D3:D14,"นาย")</f>
        <v>9</v>
      </c>
      <c r="M7" s="14" t="s">
        <v>703</v>
      </c>
      <c r="N7" s="16">
        <f>L7+L10</f>
        <v>9</v>
      </c>
    </row>
    <row r="8" spans="1:14" s="2" customFormat="1" ht="26.25" customHeight="1">
      <c r="A8" s="6">
        <v>6</v>
      </c>
      <c r="B8" s="6" t="s">
        <v>68</v>
      </c>
      <c r="C8" s="6" t="s">
        <v>89</v>
      </c>
      <c r="D8" s="7" t="s">
        <v>17</v>
      </c>
      <c r="E8" s="7" t="s">
        <v>90</v>
      </c>
      <c r="F8" s="7" t="s">
        <v>91</v>
      </c>
      <c r="G8" s="6" t="s">
        <v>92</v>
      </c>
      <c r="H8" s="6">
        <v>81</v>
      </c>
      <c r="I8" s="8">
        <v>800</v>
      </c>
      <c r="J8" s="1"/>
      <c r="K8" s="14" t="s">
        <v>17</v>
      </c>
      <c r="L8" s="16">
        <f>COUNTIF(D3:D14,"นาง")</f>
        <v>3</v>
      </c>
      <c r="M8" s="14" t="s">
        <v>704</v>
      </c>
      <c r="N8" s="16">
        <f>L8+L9+L11</f>
        <v>3</v>
      </c>
    </row>
    <row r="9" spans="1:14" s="2" customFormat="1" ht="26.25" customHeight="1" thickBot="1">
      <c r="A9" s="6">
        <v>7</v>
      </c>
      <c r="B9" s="6" t="s">
        <v>68</v>
      </c>
      <c r="C9" s="6" t="s">
        <v>10</v>
      </c>
      <c r="D9" s="7" t="s">
        <v>11</v>
      </c>
      <c r="E9" s="7" t="s">
        <v>93</v>
      </c>
      <c r="F9" s="7" t="s">
        <v>94</v>
      </c>
      <c r="G9" s="6" t="s">
        <v>95</v>
      </c>
      <c r="H9" s="6">
        <v>69</v>
      </c>
      <c r="I9" s="8">
        <v>800</v>
      </c>
      <c r="J9" s="1"/>
      <c r="K9" s="14" t="s">
        <v>16</v>
      </c>
      <c r="L9" s="16">
        <f>COUNTIF(D3:D14,"นางสาว")</f>
        <v>0</v>
      </c>
      <c r="M9" s="17" t="s">
        <v>705</v>
      </c>
      <c r="N9" s="17">
        <f>SUM(N7:N8)</f>
        <v>12</v>
      </c>
    </row>
    <row r="10" spans="1:14" s="2" customFormat="1" ht="26.25" customHeight="1" thickTop="1">
      <c r="A10" s="6">
        <v>8</v>
      </c>
      <c r="B10" s="6" t="s">
        <v>68</v>
      </c>
      <c r="C10" s="6" t="s">
        <v>96</v>
      </c>
      <c r="D10" s="7" t="s">
        <v>11</v>
      </c>
      <c r="E10" s="7" t="s">
        <v>97</v>
      </c>
      <c r="F10" s="7" t="s">
        <v>98</v>
      </c>
      <c r="G10" s="6" t="s">
        <v>99</v>
      </c>
      <c r="H10" s="6">
        <v>44</v>
      </c>
      <c r="I10" s="8">
        <v>800</v>
      </c>
      <c r="J10" s="1"/>
      <c r="K10" s="14" t="s">
        <v>128</v>
      </c>
      <c r="L10" s="16">
        <f>COUNTIF(D3:D14,"เด็กชาย")</f>
        <v>0</v>
      </c>
      <c r="M10" s="15"/>
      <c r="N10" s="15"/>
    </row>
    <row r="11" spans="1:14" s="2" customFormat="1" ht="26.25" customHeight="1">
      <c r="A11" s="6">
        <v>9</v>
      </c>
      <c r="B11" s="6" t="s">
        <v>68</v>
      </c>
      <c r="C11" s="6" t="s">
        <v>101</v>
      </c>
      <c r="D11" s="7" t="s">
        <v>17</v>
      </c>
      <c r="E11" s="7" t="s">
        <v>102</v>
      </c>
      <c r="F11" s="7" t="s">
        <v>103</v>
      </c>
      <c r="G11" s="6" t="s">
        <v>104</v>
      </c>
      <c r="H11" s="6">
        <v>66</v>
      </c>
      <c r="I11" s="8">
        <v>800</v>
      </c>
      <c r="J11" s="1"/>
      <c r="K11" s="14" t="s">
        <v>537</v>
      </c>
      <c r="L11" s="16">
        <f>COUNTIF(D3:D14,"เด็กหญิง")</f>
        <v>0</v>
      </c>
      <c r="M11" s="15"/>
      <c r="N11" s="15"/>
    </row>
    <row r="12" spans="1:12" s="2" customFormat="1" ht="26.25" customHeight="1">
      <c r="A12" s="6">
        <v>10</v>
      </c>
      <c r="B12" s="6" t="s">
        <v>68</v>
      </c>
      <c r="C12" s="6" t="s">
        <v>105</v>
      </c>
      <c r="D12" s="7" t="s">
        <v>17</v>
      </c>
      <c r="E12" s="7" t="s">
        <v>106</v>
      </c>
      <c r="F12" s="7" t="s">
        <v>86</v>
      </c>
      <c r="G12" s="6" t="s">
        <v>107</v>
      </c>
      <c r="H12" s="6">
        <v>81</v>
      </c>
      <c r="I12" s="8">
        <v>800</v>
      </c>
      <c r="J12" s="1"/>
      <c r="K12" s="4"/>
      <c r="L12" s="4"/>
    </row>
    <row r="13" spans="1:12" s="2" customFormat="1" ht="26.25" customHeight="1">
      <c r="A13" s="6">
        <v>11</v>
      </c>
      <c r="B13" s="6" t="s">
        <v>68</v>
      </c>
      <c r="C13" s="6" t="s">
        <v>108</v>
      </c>
      <c r="D13" s="7" t="s">
        <v>11</v>
      </c>
      <c r="E13" s="7" t="s">
        <v>75</v>
      </c>
      <c r="F13" s="7" t="s">
        <v>109</v>
      </c>
      <c r="G13" s="6" t="s">
        <v>110</v>
      </c>
      <c r="H13" s="6">
        <v>46</v>
      </c>
      <c r="I13" s="8">
        <v>800</v>
      </c>
      <c r="J13" s="1"/>
      <c r="K13" s="4"/>
      <c r="L13" s="4"/>
    </row>
    <row r="14" spans="1:12" s="2" customFormat="1" ht="26.25" customHeight="1">
      <c r="A14" s="6">
        <v>12</v>
      </c>
      <c r="B14" s="6" t="s">
        <v>68</v>
      </c>
      <c r="C14" s="6" t="s">
        <v>112</v>
      </c>
      <c r="D14" s="7" t="s">
        <v>11</v>
      </c>
      <c r="E14" s="7" t="s">
        <v>113</v>
      </c>
      <c r="F14" s="7" t="s">
        <v>114</v>
      </c>
      <c r="G14" s="6" t="s">
        <v>115</v>
      </c>
      <c r="H14" s="6">
        <v>77</v>
      </c>
      <c r="I14" s="8">
        <v>800</v>
      </c>
      <c r="J14" s="1"/>
      <c r="K14" s="4"/>
      <c r="L14" s="4"/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4.7109375" style="15" customWidth="1"/>
    <col min="2" max="2" width="7.7109375" style="15" customWidth="1"/>
    <col min="3" max="3" width="9.140625" style="23" customWidth="1"/>
    <col min="4" max="4" width="9.140625" style="15" customWidth="1"/>
    <col min="5" max="5" width="11.28125" style="15" customWidth="1"/>
    <col min="6" max="6" width="9.140625" style="15" customWidth="1"/>
    <col min="7" max="7" width="14.00390625" style="15" customWidth="1"/>
    <col min="8" max="8" width="7.00390625" style="15" customWidth="1"/>
    <col min="9" max="9" width="9.140625" style="15" customWidth="1"/>
    <col min="11" max="12" width="17.8515625" style="4" customWidth="1"/>
    <col min="13" max="14" width="9.140625" style="2" customWidth="1"/>
  </cols>
  <sheetData>
    <row r="1" spans="1:12" ht="27" customHeight="1">
      <c r="A1" s="26" t="s">
        <v>709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s="2" customFormat="1" ht="31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1"/>
      <c r="K2" s="12" t="s">
        <v>698</v>
      </c>
      <c r="L2" s="10" t="s">
        <v>699</v>
      </c>
    </row>
    <row r="3" spans="1:12" s="2" customFormat="1" ht="19.5" customHeight="1">
      <c r="A3" s="6">
        <v>1</v>
      </c>
      <c r="B3" s="6" t="s">
        <v>117</v>
      </c>
      <c r="C3" s="6" t="s">
        <v>118</v>
      </c>
      <c r="D3" s="7" t="s">
        <v>11</v>
      </c>
      <c r="E3" s="7" t="s">
        <v>119</v>
      </c>
      <c r="F3" s="7" t="s">
        <v>120</v>
      </c>
      <c r="G3" s="6" t="s">
        <v>121</v>
      </c>
      <c r="H3" s="21">
        <v>39</v>
      </c>
      <c r="I3" s="8">
        <v>800</v>
      </c>
      <c r="J3" s="1"/>
      <c r="K3" s="13" t="s">
        <v>701</v>
      </c>
      <c r="L3" s="11" t="s">
        <v>702</v>
      </c>
    </row>
    <row r="4" spans="1:12" s="2" customFormat="1" ht="19.5" customHeight="1">
      <c r="A4" s="6">
        <v>2</v>
      </c>
      <c r="B4" s="6" t="s">
        <v>117</v>
      </c>
      <c r="C4" s="6" t="s">
        <v>123</v>
      </c>
      <c r="D4" s="7" t="s">
        <v>11</v>
      </c>
      <c r="E4" s="7" t="s">
        <v>124</v>
      </c>
      <c r="F4" s="7" t="s">
        <v>125</v>
      </c>
      <c r="G4" s="6" t="s">
        <v>126</v>
      </c>
      <c r="H4" s="21">
        <v>53</v>
      </c>
      <c r="I4" s="8">
        <v>800</v>
      </c>
      <c r="J4" s="1"/>
      <c r="K4" s="9">
        <f>COUNTIF(H3:H22,"&lt;18")</f>
        <v>1</v>
      </c>
      <c r="L4" s="9">
        <f>COUNTIF(H3:H22,"&gt;18")</f>
        <v>19</v>
      </c>
    </row>
    <row r="5" spans="1:12" s="2" customFormat="1" ht="21.75" customHeight="1" thickBot="1">
      <c r="A5" s="6">
        <v>3</v>
      </c>
      <c r="B5" s="6" t="s">
        <v>117</v>
      </c>
      <c r="C5" s="6" t="s">
        <v>127</v>
      </c>
      <c r="D5" s="7" t="s">
        <v>128</v>
      </c>
      <c r="E5" s="7" t="s">
        <v>129</v>
      </c>
      <c r="F5" s="7" t="s">
        <v>130</v>
      </c>
      <c r="G5" s="6" t="s">
        <v>131</v>
      </c>
      <c r="H5" s="21">
        <v>10</v>
      </c>
      <c r="I5" s="8">
        <v>1000</v>
      </c>
      <c r="J5" s="1"/>
      <c r="K5" s="18" t="s">
        <v>700</v>
      </c>
      <c r="L5" s="18">
        <f>K4+L4</f>
        <v>20</v>
      </c>
    </row>
    <row r="6" spans="1:12" s="2" customFormat="1" ht="19.5" customHeight="1" thickTop="1">
      <c r="A6" s="6">
        <v>4</v>
      </c>
      <c r="B6" s="6" t="s">
        <v>117</v>
      </c>
      <c r="C6" s="6" t="s">
        <v>132</v>
      </c>
      <c r="D6" s="7" t="s">
        <v>17</v>
      </c>
      <c r="E6" s="7" t="s">
        <v>133</v>
      </c>
      <c r="F6" s="7" t="s">
        <v>134</v>
      </c>
      <c r="G6" s="6" t="s">
        <v>135</v>
      </c>
      <c r="H6" s="21">
        <v>99</v>
      </c>
      <c r="I6" s="8">
        <v>800</v>
      </c>
      <c r="J6" s="1"/>
      <c r="K6" s="4"/>
      <c r="L6" s="4"/>
    </row>
    <row r="7" spans="1:14" s="2" customFormat="1" ht="19.5" customHeight="1">
      <c r="A7" s="6">
        <v>5</v>
      </c>
      <c r="B7" s="6" t="s">
        <v>117</v>
      </c>
      <c r="C7" s="6" t="s">
        <v>136</v>
      </c>
      <c r="D7" s="7" t="s">
        <v>11</v>
      </c>
      <c r="E7" s="7" t="s">
        <v>137</v>
      </c>
      <c r="F7" s="7" t="s">
        <v>138</v>
      </c>
      <c r="G7" s="6" t="s">
        <v>139</v>
      </c>
      <c r="H7" s="21">
        <v>73</v>
      </c>
      <c r="I7" s="8">
        <v>800</v>
      </c>
      <c r="J7" s="1"/>
      <c r="K7" s="14" t="s">
        <v>11</v>
      </c>
      <c r="L7" s="16">
        <f>COUNTIF(D3:D22,"นาย")</f>
        <v>12</v>
      </c>
      <c r="M7" s="14" t="s">
        <v>703</v>
      </c>
      <c r="N7" s="16">
        <f>L7+L10</f>
        <v>13</v>
      </c>
    </row>
    <row r="8" spans="1:14" s="2" customFormat="1" ht="19.5" customHeight="1">
      <c r="A8" s="6">
        <v>6</v>
      </c>
      <c r="B8" s="6" t="s">
        <v>117</v>
      </c>
      <c r="C8" s="6" t="s">
        <v>140</v>
      </c>
      <c r="D8" s="7" t="s">
        <v>11</v>
      </c>
      <c r="E8" s="7" t="s">
        <v>141</v>
      </c>
      <c r="F8" s="7" t="s">
        <v>142</v>
      </c>
      <c r="G8" s="6" t="s">
        <v>143</v>
      </c>
      <c r="H8" s="21">
        <v>65</v>
      </c>
      <c r="I8" s="8">
        <v>800</v>
      </c>
      <c r="J8" s="1"/>
      <c r="K8" s="14" t="s">
        <v>17</v>
      </c>
      <c r="L8" s="16">
        <f>COUNTIF(D3:D22,"นาง")</f>
        <v>4</v>
      </c>
      <c r="M8" s="14" t="s">
        <v>704</v>
      </c>
      <c r="N8" s="16">
        <f>L8+L9+L11</f>
        <v>7</v>
      </c>
    </row>
    <row r="9" spans="1:14" s="2" customFormat="1" ht="19.5" customHeight="1" thickBot="1">
      <c r="A9" s="6">
        <v>7</v>
      </c>
      <c r="B9" s="6" t="s">
        <v>117</v>
      </c>
      <c r="C9" s="6" t="s">
        <v>144</v>
      </c>
      <c r="D9" s="7" t="s">
        <v>17</v>
      </c>
      <c r="E9" s="7" t="s">
        <v>70</v>
      </c>
      <c r="F9" s="7" t="s">
        <v>145</v>
      </c>
      <c r="G9" s="6" t="s">
        <v>146</v>
      </c>
      <c r="H9" s="21">
        <v>70</v>
      </c>
      <c r="I9" s="8">
        <v>800</v>
      </c>
      <c r="J9" s="1"/>
      <c r="K9" s="14" t="s">
        <v>16</v>
      </c>
      <c r="L9" s="16">
        <f>COUNTIF(D3:D22,"นางสาว")</f>
        <v>3</v>
      </c>
      <c r="M9" s="17" t="s">
        <v>705</v>
      </c>
      <c r="N9" s="17">
        <f>SUM(N7:N8)</f>
        <v>20</v>
      </c>
    </row>
    <row r="10" spans="1:14" s="2" customFormat="1" ht="19.5" customHeight="1" thickTop="1">
      <c r="A10" s="6">
        <v>8</v>
      </c>
      <c r="B10" s="6" t="s">
        <v>117</v>
      </c>
      <c r="C10" s="6" t="s">
        <v>147</v>
      </c>
      <c r="D10" s="7" t="s">
        <v>11</v>
      </c>
      <c r="E10" s="7" t="s">
        <v>148</v>
      </c>
      <c r="F10" s="7" t="s">
        <v>149</v>
      </c>
      <c r="G10" s="6" t="s">
        <v>150</v>
      </c>
      <c r="H10" s="21">
        <v>61</v>
      </c>
      <c r="I10" s="8">
        <v>800</v>
      </c>
      <c r="J10" s="1"/>
      <c r="K10" s="14" t="s">
        <v>128</v>
      </c>
      <c r="L10" s="16">
        <f>COUNTIF(D3:D22,"เด็กชาย")</f>
        <v>1</v>
      </c>
      <c r="M10" s="15"/>
      <c r="N10" s="15"/>
    </row>
    <row r="11" spans="1:14" s="2" customFormat="1" ht="19.5" customHeight="1">
      <c r="A11" s="6">
        <v>9</v>
      </c>
      <c r="B11" s="6" t="s">
        <v>117</v>
      </c>
      <c r="C11" s="6" t="s">
        <v>122</v>
      </c>
      <c r="D11" s="7" t="s">
        <v>17</v>
      </c>
      <c r="E11" s="7" t="s">
        <v>152</v>
      </c>
      <c r="F11" s="7" t="s">
        <v>153</v>
      </c>
      <c r="G11" s="6" t="s">
        <v>154</v>
      </c>
      <c r="H11" s="21">
        <v>84</v>
      </c>
      <c r="I11" s="8">
        <v>800</v>
      </c>
      <c r="J11" s="1"/>
      <c r="K11" s="14" t="s">
        <v>537</v>
      </c>
      <c r="L11" s="16">
        <f>COUNTIF(D3:D22,"เด็กหญิง")</f>
        <v>0</v>
      </c>
      <c r="M11" s="15"/>
      <c r="N11" s="15"/>
    </row>
    <row r="12" spans="1:12" s="2" customFormat="1" ht="19.5" customHeight="1">
      <c r="A12" s="6">
        <v>10</v>
      </c>
      <c r="B12" s="6" t="s">
        <v>117</v>
      </c>
      <c r="C12" s="6" t="s">
        <v>155</v>
      </c>
      <c r="D12" s="7" t="s">
        <v>17</v>
      </c>
      <c r="E12" s="7" t="s">
        <v>156</v>
      </c>
      <c r="F12" s="7" t="s">
        <v>157</v>
      </c>
      <c r="G12" s="6" t="s">
        <v>158</v>
      </c>
      <c r="H12" s="21">
        <v>63</v>
      </c>
      <c r="I12" s="8">
        <v>800</v>
      </c>
      <c r="J12" s="1"/>
      <c r="K12" s="4"/>
      <c r="L12" s="4"/>
    </row>
    <row r="13" spans="1:12" s="2" customFormat="1" ht="19.5" customHeight="1">
      <c r="A13" s="6">
        <v>11</v>
      </c>
      <c r="B13" s="6" t="s">
        <v>117</v>
      </c>
      <c r="C13" s="6" t="s">
        <v>160</v>
      </c>
      <c r="D13" s="7" t="s">
        <v>11</v>
      </c>
      <c r="E13" s="7" t="s">
        <v>161</v>
      </c>
      <c r="F13" s="7" t="s">
        <v>145</v>
      </c>
      <c r="G13" s="6" t="s">
        <v>162</v>
      </c>
      <c r="H13" s="21">
        <v>25</v>
      </c>
      <c r="I13" s="8">
        <v>800</v>
      </c>
      <c r="J13" s="1"/>
      <c r="K13" s="4"/>
      <c r="L13" s="4"/>
    </row>
    <row r="14" spans="1:12" s="2" customFormat="1" ht="19.5" customHeight="1">
      <c r="A14" s="6">
        <v>12</v>
      </c>
      <c r="B14" s="6" t="s">
        <v>117</v>
      </c>
      <c r="C14" s="6" t="s">
        <v>164</v>
      </c>
      <c r="D14" s="7" t="s">
        <v>16</v>
      </c>
      <c r="E14" s="7" t="s">
        <v>165</v>
      </c>
      <c r="F14" s="7" t="s">
        <v>166</v>
      </c>
      <c r="G14" s="6" t="s">
        <v>167</v>
      </c>
      <c r="H14" s="21">
        <v>70</v>
      </c>
      <c r="I14" s="8">
        <v>800</v>
      </c>
      <c r="J14" s="1"/>
      <c r="K14" s="4"/>
      <c r="L14" s="4"/>
    </row>
    <row r="15" spans="1:12" s="2" customFormat="1" ht="19.5" customHeight="1">
      <c r="A15" s="6">
        <v>13</v>
      </c>
      <c r="B15" s="6" t="s">
        <v>117</v>
      </c>
      <c r="C15" s="6" t="s">
        <v>168</v>
      </c>
      <c r="D15" s="7" t="s">
        <v>11</v>
      </c>
      <c r="E15" s="7" t="s">
        <v>169</v>
      </c>
      <c r="F15" s="7" t="s">
        <v>153</v>
      </c>
      <c r="G15" s="6" t="s">
        <v>170</v>
      </c>
      <c r="H15" s="21">
        <v>56</v>
      </c>
      <c r="I15" s="8">
        <v>800</v>
      </c>
      <c r="J15" s="1"/>
      <c r="K15" s="4"/>
      <c r="L15" s="4"/>
    </row>
    <row r="16" spans="1:12" s="2" customFormat="1" ht="19.5" customHeight="1">
      <c r="A16" s="6">
        <v>14</v>
      </c>
      <c r="B16" s="6" t="s">
        <v>117</v>
      </c>
      <c r="C16" s="6" t="s">
        <v>171</v>
      </c>
      <c r="D16" s="7" t="s">
        <v>11</v>
      </c>
      <c r="E16" s="7" t="s">
        <v>172</v>
      </c>
      <c r="F16" s="7" t="s">
        <v>173</v>
      </c>
      <c r="G16" s="6" t="s">
        <v>174</v>
      </c>
      <c r="H16" s="21">
        <v>49</v>
      </c>
      <c r="I16" s="8">
        <v>800</v>
      </c>
      <c r="J16" s="1"/>
      <c r="K16" s="4"/>
      <c r="L16" s="4"/>
    </row>
    <row r="17" spans="1:12" s="2" customFormat="1" ht="19.5" customHeight="1">
      <c r="A17" s="6">
        <v>15</v>
      </c>
      <c r="B17" s="6" t="s">
        <v>117</v>
      </c>
      <c r="C17" s="6" t="s">
        <v>175</v>
      </c>
      <c r="D17" s="7" t="s">
        <v>16</v>
      </c>
      <c r="E17" s="7" t="s">
        <v>176</v>
      </c>
      <c r="F17" s="7" t="s">
        <v>177</v>
      </c>
      <c r="G17" s="6" t="s">
        <v>178</v>
      </c>
      <c r="H17" s="21">
        <v>33</v>
      </c>
      <c r="I17" s="8">
        <v>800</v>
      </c>
      <c r="J17" s="1"/>
      <c r="K17" s="4"/>
      <c r="L17" s="4"/>
    </row>
    <row r="18" spans="1:12" s="2" customFormat="1" ht="19.5" customHeight="1">
      <c r="A18" s="6">
        <v>16</v>
      </c>
      <c r="B18" s="6" t="s">
        <v>117</v>
      </c>
      <c r="C18" s="6" t="s">
        <v>88</v>
      </c>
      <c r="D18" s="7" t="s">
        <v>11</v>
      </c>
      <c r="E18" s="7" t="s">
        <v>179</v>
      </c>
      <c r="F18" s="7" t="s">
        <v>157</v>
      </c>
      <c r="G18" s="6" t="s">
        <v>180</v>
      </c>
      <c r="H18" s="21">
        <v>71</v>
      </c>
      <c r="I18" s="8">
        <v>800</v>
      </c>
      <c r="J18" s="1"/>
      <c r="K18" s="4"/>
      <c r="L18" s="4"/>
    </row>
    <row r="19" spans="1:12" s="2" customFormat="1" ht="19.5" customHeight="1">
      <c r="A19" s="6">
        <v>17</v>
      </c>
      <c r="B19" s="6" t="s">
        <v>117</v>
      </c>
      <c r="C19" s="6" t="s">
        <v>182</v>
      </c>
      <c r="D19" s="7" t="s">
        <v>11</v>
      </c>
      <c r="E19" s="7" t="s">
        <v>183</v>
      </c>
      <c r="F19" s="7" t="s">
        <v>109</v>
      </c>
      <c r="G19" s="6" t="s">
        <v>184</v>
      </c>
      <c r="H19" s="21">
        <v>69</v>
      </c>
      <c r="I19" s="8">
        <v>800</v>
      </c>
      <c r="J19" s="1"/>
      <c r="K19" s="4"/>
      <c r="L19" s="4"/>
    </row>
    <row r="20" spans="1:12" s="2" customFormat="1" ht="19.5" customHeight="1">
      <c r="A20" s="6">
        <v>18</v>
      </c>
      <c r="B20" s="6" t="s">
        <v>117</v>
      </c>
      <c r="C20" s="6" t="s">
        <v>185</v>
      </c>
      <c r="D20" s="7" t="s">
        <v>11</v>
      </c>
      <c r="E20" s="7" t="s">
        <v>186</v>
      </c>
      <c r="F20" s="7" t="s">
        <v>187</v>
      </c>
      <c r="G20" s="6" t="s">
        <v>188</v>
      </c>
      <c r="H20" s="21">
        <v>47</v>
      </c>
      <c r="I20" s="8">
        <v>800</v>
      </c>
      <c r="J20" s="1"/>
      <c r="K20" s="4"/>
      <c r="L20" s="4"/>
    </row>
    <row r="21" spans="1:12" s="2" customFormat="1" ht="19.5" customHeight="1">
      <c r="A21" s="6">
        <v>19</v>
      </c>
      <c r="B21" s="6" t="s">
        <v>117</v>
      </c>
      <c r="C21" s="6" t="s">
        <v>190</v>
      </c>
      <c r="D21" s="7" t="s">
        <v>11</v>
      </c>
      <c r="E21" s="7" t="s">
        <v>191</v>
      </c>
      <c r="F21" s="7" t="s">
        <v>94</v>
      </c>
      <c r="G21" s="6" t="s">
        <v>188</v>
      </c>
      <c r="H21" s="21">
        <v>47</v>
      </c>
      <c r="I21" s="8">
        <v>800</v>
      </c>
      <c r="J21" s="1"/>
      <c r="K21" s="4"/>
      <c r="L21" s="4"/>
    </row>
    <row r="22" spans="1:12" s="2" customFormat="1" ht="19.5" customHeight="1">
      <c r="A22" s="6">
        <v>20</v>
      </c>
      <c r="B22" s="6" t="s">
        <v>117</v>
      </c>
      <c r="C22" s="6" t="s">
        <v>192</v>
      </c>
      <c r="D22" s="7" t="s">
        <v>16</v>
      </c>
      <c r="E22" s="7" t="s">
        <v>193</v>
      </c>
      <c r="F22" s="7" t="s">
        <v>194</v>
      </c>
      <c r="G22" s="6" t="s">
        <v>195</v>
      </c>
      <c r="H22" s="21">
        <v>61</v>
      </c>
      <c r="I22" s="8">
        <v>800</v>
      </c>
      <c r="J22" s="1"/>
      <c r="K22" s="4"/>
      <c r="L22" s="4"/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2" width="6.57421875" style="15" customWidth="1"/>
    <col min="3" max="3" width="11.00390625" style="23" customWidth="1"/>
    <col min="4" max="4" width="9.140625" style="15" customWidth="1"/>
    <col min="5" max="5" width="12.140625" style="15" customWidth="1"/>
    <col min="6" max="6" width="9.140625" style="15" customWidth="1"/>
    <col min="7" max="7" width="15.140625" style="15" customWidth="1"/>
    <col min="8" max="9" width="9.140625" style="15" customWidth="1"/>
    <col min="11" max="12" width="17.8515625" style="4" customWidth="1"/>
    <col min="13" max="14" width="9.140625" style="2" customWidth="1"/>
  </cols>
  <sheetData>
    <row r="1" spans="1:12" s="2" customFormat="1" ht="31.5" customHeight="1">
      <c r="A1" s="26" t="s">
        <v>712</v>
      </c>
      <c r="B1" s="26"/>
      <c r="C1" s="26"/>
      <c r="D1" s="26"/>
      <c r="E1" s="26"/>
      <c r="F1" s="26"/>
      <c r="G1" s="26"/>
      <c r="H1" s="26"/>
      <c r="I1" s="26"/>
      <c r="J1" s="1"/>
      <c r="K1" s="27" t="s">
        <v>697</v>
      </c>
      <c r="L1" s="27"/>
    </row>
    <row r="2" spans="1:12" s="2" customFormat="1" ht="27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"/>
      <c r="K2" s="12" t="s">
        <v>698</v>
      </c>
      <c r="L2" s="10" t="s">
        <v>699</v>
      </c>
    </row>
    <row r="3" spans="1:12" s="2" customFormat="1" ht="27" customHeight="1">
      <c r="A3" s="6">
        <v>1</v>
      </c>
      <c r="B3" s="6" t="s">
        <v>196</v>
      </c>
      <c r="C3" s="6" t="s">
        <v>197</v>
      </c>
      <c r="D3" s="7" t="s">
        <v>11</v>
      </c>
      <c r="E3" s="7" t="s">
        <v>198</v>
      </c>
      <c r="F3" s="7" t="s">
        <v>199</v>
      </c>
      <c r="G3" s="6" t="s">
        <v>200</v>
      </c>
      <c r="H3" s="6">
        <v>92</v>
      </c>
      <c r="I3" s="8">
        <v>800</v>
      </c>
      <c r="J3" s="1"/>
      <c r="K3" s="13" t="s">
        <v>701</v>
      </c>
      <c r="L3" s="11" t="s">
        <v>702</v>
      </c>
    </row>
    <row r="4" spans="1:12" s="2" customFormat="1" ht="27" customHeight="1">
      <c r="A4" s="6">
        <v>2</v>
      </c>
      <c r="B4" s="6" t="s">
        <v>196</v>
      </c>
      <c r="C4" s="6" t="s">
        <v>201</v>
      </c>
      <c r="D4" s="7" t="s">
        <v>11</v>
      </c>
      <c r="E4" s="7" t="s">
        <v>70</v>
      </c>
      <c r="F4" s="7" t="s">
        <v>199</v>
      </c>
      <c r="G4" s="6" t="s">
        <v>202</v>
      </c>
      <c r="H4" s="6">
        <v>62</v>
      </c>
      <c r="I4" s="8">
        <v>800</v>
      </c>
      <c r="J4" s="1"/>
      <c r="K4" s="9">
        <f>COUNTIF(H3:H47,"&lt;18")</f>
        <v>0</v>
      </c>
      <c r="L4" s="9">
        <f>COUNTIF(H3:H45,"&gt;=18")</f>
        <v>21</v>
      </c>
    </row>
    <row r="5" spans="1:12" s="2" customFormat="1" ht="27" customHeight="1" thickBot="1">
      <c r="A5" s="6">
        <v>3</v>
      </c>
      <c r="B5" s="6" t="s">
        <v>196</v>
      </c>
      <c r="C5" s="6" t="s">
        <v>710</v>
      </c>
      <c r="D5" s="7" t="s">
        <v>17</v>
      </c>
      <c r="E5" s="7" t="s">
        <v>70</v>
      </c>
      <c r="F5" s="7" t="s">
        <v>681</v>
      </c>
      <c r="G5" s="6" t="s">
        <v>711</v>
      </c>
      <c r="H5" s="6">
        <v>95</v>
      </c>
      <c r="I5" s="8">
        <v>800</v>
      </c>
      <c r="J5" s="1"/>
      <c r="K5" s="18" t="s">
        <v>700</v>
      </c>
      <c r="L5" s="18">
        <f>K4+L4</f>
        <v>21</v>
      </c>
    </row>
    <row r="6" spans="1:12" s="2" customFormat="1" ht="27" customHeight="1" thickTop="1">
      <c r="A6" s="6">
        <v>4</v>
      </c>
      <c r="B6" s="6" t="s">
        <v>196</v>
      </c>
      <c r="C6" s="6" t="s">
        <v>203</v>
      </c>
      <c r="D6" s="7" t="s">
        <v>17</v>
      </c>
      <c r="E6" s="7" t="s">
        <v>70</v>
      </c>
      <c r="F6" s="7" t="s">
        <v>204</v>
      </c>
      <c r="G6" s="6" t="s">
        <v>205</v>
      </c>
      <c r="H6" s="6">
        <v>57</v>
      </c>
      <c r="I6" s="8">
        <v>800</v>
      </c>
      <c r="J6" s="1"/>
      <c r="K6" s="4"/>
      <c r="L6" s="4"/>
    </row>
    <row r="7" spans="1:14" s="2" customFormat="1" ht="27" customHeight="1">
      <c r="A7" s="6">
        <v>5</v>
      </c>
      <c r="B7" s="6" t="s">
        <v>196</v>
      </c>
      <c r="C7" s="6" t="s">
        <v>69</v>
      </c>
      <c r="D7" s="7" t="s">
        <v>16</v>
      </c>
      <c r="E7" s="7" t="s">
        <v>206</v>
      </c>
      <c r="F7" s="7" t="s">
        <v>207</v>
      </c>
      <c r="G7" s="6" t="s">
        <v>208</v>
      </c>
      <c r="H7" s="6">
        <v>19</v>
      </c>
      <c r="I7" s="8">
        <v>800</v>
      </c>
      <c r="J7" s="1"/>
      <c r="K7" s="14" t="s">
        <v>11</v>
      </c>
      <c r="L7" s="16">
        <f>COUNTIF(D3:D56,"นาย")</f>
        <v>13</v>
      </c>
      <c r="M7" s="14" t="s">
        <v>703</v>
      </c>
      <c r="N7" s="16">
        <f>L7+L10</f>
        <v>13</v>
      </c>
    </row>
    <row r="8" spans="1:14" s="2" customFormat="1" ht="27" customHeight="1">
      <c r="A8" s="6">
        <v>6</v>
      </c>
      <c r="B8" s="6" t="s">
        <v>196</v>
      </c>
      <c r="C8" s="6" t="s">
        <v>209</v>
      </c>
      <c r="D8" s="7" t="s">
        <v>11</v>
      </c>
      <c r="E8" s="7" t="s">
        <v>210</v>
      </c>
      <c r="F8" s="7" t="s">
        <v>211</v>
      </c>
      <c r="G8" s="6" t="s">
        <v>212</v>
      </c>
      <c r="H8" s="6">
        <v>60</v>
      </c>
      <c r="I8" s="8">
        <v>800</v>
      </c>
      <c r="J8" s="1"/>
      <c r="K8" s="14" t="s">
        <v>17</v>
      </c>
      <c r="L8" s="16">
        <f>COUNTIF(D3:D67,"นาง")</f>
        <v>6</v>
      </c>
      <c r="M8" s="14" t="s">
        <v>704</v>
      </c>
      <c r="N8" s="16">
        <f>L8+L9+L11</f>
        <v>8</v>
      </c>
    </row>
    <row r="9" spans="1:14" s="2" customFormat="1" ht="27" customHeight="1" thickBot="1">
      <c r="A9" s="6">
        <v>7</v>
      </c>
      <c r="B9" s="6" t="s">
        <v>196</v>
      </c>
      <c r="C9" s="6" t="s">
        <v>213</v>
      </c>
      <c r="D9" s="7" t="s">
        <v>17</v>
      </c>
      <c r="E9" s="7" t="s">
        <v>214</v>
      </c>
      <c r="F9" s="7" t="s">
        <v>215</v>
      </c>
      <c r="G9" s="6" t="s">
        <v>216</v>
      </c>
      <c r="H9" s="6">
        <v>72</v>
      </c>
      <c r="I9" s="8">
        <v>800</v>
      </c>
      <c r="J9" s="1"/>
      <c r="K9" s="14" t="s">
        <v>16</v>
      </c>
      <c r="L9" s="16">
        <f>COUNTIF(D3:D43,"นางสาว")</f>
        <v>2</v>
      </c>
      <c r="M9" s="17" t="s">
        <v>705</v>
      </c>
      <c r="N9" s="17">
        <f>SUM(N7:N8)</f>
        <v>21</v>
      </c>
    </row>
    <row r="10" spans="1:14" s="2" customFormat="1" ht="27" customHeight="1" thickTop="1">
      <c r="A10" s="6">
        <v>8</v>
      </c>
      <c r="B10" s="6" t="s">
        <v>196</v>
      </c>
      <c r="C10" s="6" t="s">
        <v>217</v>
      </c>
      <c r="D10" s="7" t="s">
        <v>11</v>
      </c>
      <c r="E10" s="7" t="s">
        <v>218</v>
      </c>
      <c r="F10" s="7" t="s">
        <v>199</v>
      </c>
      <c r="G10" s="6" t="s">
        <v>219</v>
      </c>
      <c r="H10" s="6">
        <v>81</v>
      </c>
      <c r="I10" s="8">
        <v>800</v>
      </c>
      <c r="J10" s="1"/>
      <c r="K10" s="14" t="s">
        <v>128</v>
      </c>
      <c r="L10" s="16">
        <f>COUNTIF(D3:D22,"เด็กชาย")</f>
        <v>0</v>
      </c>
      <c r="M10" s="15"/>
      <c r="N10" s="15"/>
    </row>
    <row r="11" spans="1:14" s="2" customFormat="1" ht="27" customHeight="1">
      <c r="A11" s="6">
        <v>9</v>
      </c>
      <c r="B11" s="6" t="s">
        <v>196</v>
      </c>
      <c r="C11" s="6" t="s">
        <v>220</v>
      </c>
      <c r="D11" s="7" t="s">
        <v>11</v>
      </c>
      <c r="E11" s="7" t="s">
        <v>221</v>
      </c>
      <c r="F11" s="7" t="s">
        <v>222</v>
      </c>
      <c r="G11" s="6" t="s">
        <v>223</v>
      </c>
      <c r="H11" s="6">
        <v>36</v>
      </c>
      <c r="I11" s="8">
        <v>800</v>
      </c>
      <c r="J11" s="1"/>
      <c r="K11" s="14" t="s">
        <v>537</v>
      </c>
      <c r="L11" s="16">
        <f>COUNTIF(D3:D59,"เด็กหญิง")</f>
        <v>0</v>
      </c>
      <c r="M11" s="15"/>
      <c r="N11" s="15"/>
    </row>
    <row r="12" spans="1:12" s="2" customFormat="1" ht="27" customHeight="1">
      <c r="A12" s="6">
        <v>10</v>
      </c>
      <c r="B12" s="6" t="s">
        <v>196</v>
      </c>
      <c r="C12" s="6" t="s">
        <v>23</v>
      </c>
      <c r="D12" s="7" t="s">
        <v>17</v>
      </c>
      <c r="E12" s="7" t="s">
        <v>224</v>
      </c>
      <c r="F12" s="7" t="s">
        <v>225</v>
      </c>
      <c r="G12" s="6" t="s">
        <v>226</v>
      </c>
      <c r="H12" s="6">
        <v>56</v>
      </c>
      <c r="I12" s="8">
        <v>800</v>
      </c>
      <c r="J12" s="1"/>
      <c r="K12" s="4"/>
      <c r="L12" s="4"/>
    </row>
    <row r="13" spans="1:12" s="2" customFormat="1" ht="27" customHeight="1">
      <c r="A13" s="6">
        <v>11</v>
      </c>
      <c r="B13" s="6" t="s">
        <v>196</v>
      </c>
      <c r="C13" s="6" t="s">
        <v>227</v>
      </c>
      <c r="D13" s="7" t="s">
        <v>11</v>
      </c>
      <c r="E13" s="7" t="s">
        <v>228</v>
      </c>
      <c r="F13" s="7" t="s">
        <v>215</v>
      </c>
      <c r="G13" s="6" t="s">
        <v>229</v>
      </c>
      <c r="H13" s="6">
        <v>60</v>
      </c>
      <c r="I13" s="8">
        <v>800</v>
      </c>
      <c r="J13" s="1"/>
      <c r="K13" s="4"/>
      <c r="L13" s="4"/>
    </row>
    <row r="14" spans="1:12" s="2" customFormat="1" ht="27" customHeight="1">
      <c r="A14" s="6">
        <v>12</v>
      </c>
      <c r="B14" s="6" t="s">
        <v>196</v>
      </c>
      <c r="C14" s="6" t="s">
        <v>116</v>
      </c>
      <c r="D14" s="7" t="s">
        <v>17</v>
      </c>
      <c r="E14" s="7" t="s">
        <v>231</v>
      </c>
      <c r="F14" s="7" t="s">
        <v>232</v>
      </c>
      <c r="G14" s="6" t="s">
        <v>233</v>
      </c>
      <c r="H14" s="6">
        <v>88</v>
      </c>
      <c r="I14" s="8">
        <v>800</v>
      </c>
      <c r="J14" s="1"/>
      <c r="K14" s="4"/>
      <c r="L14" s="4"/>
    </row>
    <row r="15" spans="1:12" s="2" customFormat="1" ht="27" customHeight="1">
      <c r="A15" s="6">
        <v>13</v>
      </c>
      <c r="B15" s="6" t="s">
        <v>196</v>
      </c>
      <c r="C15" s="6" t="s">
        <v>159</v>
      </c>
      <c r="D15" s="7" t="s">
        <v>11</v>
      </c>
      <c r="E15" s="7" t="s">
        <v>234</v>
      </c>
      <c r="F15" s="7" t="s">
        <v>235</v>
      </c>
      <c r="G15" s="6" t="s">
        <v>236</v>
      </c>
      <c r="H15" s="6">
        <v>86</v>
      </c>
      <c r="I15" s="8">
        <v>800</v>
      </c>
      <c r="J15" s="1"/>
      <c r="K15" s="4"/>
      <c r="L15" s="4"/>
    </row>
    <row r="16" spans="1:12" s="2" customFormat="1" ht="27" customHeight="1">
      <c r="A16" s="6">
        <v>14</v>
      </c>
      <c r="B16" s="6" t="s">
        <v>196</v>
      </c>
      <c r="C16" s="6" t="s">
        <v>237</v>
      </c>
      <c r="D16" s="7" t="s">
        <v>11</v>
      </c>
      <c r="E16" s="7" t="s">
        <v>238</v>
      </c>
      <c r="F16" s="7" t="s">
        <v>239</v>
      </c>
      <c r="G16" s="6" t="s">
        <v>240</v>
      </c>
      <c r="H16" s="6">
        <v>82</v>
      </c>
      <c r="I16" s="8">
        <v>800</v>
      </c>
      <c r="J16" s="1"/>
      <c r="K16" s="4"/>
      <c r="L16" s="4"/>
    </row>
    <row r="17" spans="1:12" s="2" customFormat="1" ht="27" customHeight="1">
      <c r="A17" s="6">
        <v>15</v>
      </c>
      <c r="B17" s="6" t="s">
        <v>196</v>
      </c>
      <c r="C17" s="6" t="s">
        <v>15</v>
      </c>
      <c r="D17" s="7" t="s">
        <v>11</v>
      </c>
      <c r="E17" s="7" t="s">
        <v>241</v>
      </c>
      <c r="F17" s="7" t="s">
        <v>242</v>
      </c>
      <c r="G17" s="6" t="s">
        <v>243</v>
      </c>
      <c r="H17" s="6">
        <v>42</v>
      </c>
      <c r="I17" s="8">
        <v>800</v>
      </c>
      <c r="J17" s="1"/>
      <c r="K17" s="4"/>
      <c r="L17" s="4"/>
    </row>
    <row r="18" spans="1:12" s="2" customFormat="1" ht="27" customHeight="1">
      <c r="A18" s="6">
        <v>16</v>
      </c>
      <c r="B18" s="6" t="s">
        <v>196</v>
      </c>
      <c r="C18" s="6" t="s">
        <v>244</v>
      </c>
      <c r="D18" s="7" t="s">
        <v>11</v>
      </c>
      <c r="E18" s="7" t="s">
        <v>245</v>
      </c>
      <c r="F18" s="7" t="s">
        <v>138</v>
      </c>
      <c r="G18" s="6" t="s">
        <v>246</v>
      </c>
      <c r="H18" s="6">
        <v>55</v>
      </c>
      <c r="I18" s="8">
        <v>800</v>
      </c>
      <c r="J18" s="1"/>
      <c r="K18" s="4"/>
      <c r="L18" s="4"/>
    </row>
    <row r="19" spans="1:12" s="2" customFormat="1" ht="27" customHeight="1">
      <c r="A19" s="6">
        <v>17</v>
      </c>
      <c r="B19" s="6" t="s">
        <v>196</v>
      </c>
      <c r="C19" s="6" t="s">
        <v>155</v>
      </c>
      <c r="D19" s="7" t="s">
        <v>16</v>
      </c>
      <c r="E19" s="7" t="s">
        <v>247</v>
      </c>
      <c r="F19" s="7" t="s">
        <v>248</v>
      </c>
      <c r="G19" s="6" t="s">
        <v>249</v>
      </c>
      <c r="H19" s="6">
        <v>64</v>
      </c>
      <c r="I19" s="8">
        <v>800</v>
      </c>
      <c r="J19" s="1"/>
      <c r="K19" s="4"/>
      <c r="L19" s="4"/>
    </row>
    <row r="20" spans="1:12" s="2" customFormat="1" ht="27" customHeight="1">
      <c r="A20" s="6">
        <v>18</v>
      </c>
      <c r="B20" s="6" t="s">
        <v>196</v>
      </c>
      <c r="C20" s="6" t="s">
        <v>251</v>
      </c>
      <c r="D20" s="7" t="s">
        <v>11</v>
      </c>
      <c r="E20" s="7" t="s">
        <v>252</v>
      </c>
      <c r="F20" s="7" t="s">
        <v>253</v>
      </c>
      <c r="G20" s="6" t="s">
        <v>254</v>
      </c>
      <c r="H20" s="6">
        <v>58</v>
      </c>
      <c r="I20" s="8">
        <v>800</v>
      </c>
      <c r="J20" s="1"/>
      <c r="K20" s="4"/>
      <c r="L20" s="4"/>
    </row>
    <row r="21" spans="1:12" s="2" customFormat="1" ht="27" customHeight="1">
      <c r="A21" s="6">
        <v>19</v>
      </c>
      <c r="B21" s="6" t="s">
        <v>196</v>
      </c>
      <c r="C21" s="6" t="s">
        <v>151</v>
      </c>
      <c r="D21" s="7" t="s">
        <v>11</v>
      </c>
      <c r="E21" s="7" t="s">
        <v>256</v>
      </c>
      <c r="F21" s="7" t="s">
        <v>257</v>
      </c>
      <c r="G21" s="6" t="s">
        <v>258</v>
      </c>
      <c r="H21" s="6">
        <v>65</v>
      </c>
      <c r="I21" s="8">
        <v>800</v>
      </c>
      <c r="J21" s="1"/>
      <c r="K21" s="4"/>
      <c r="L21" s="4"/>
    </row>
    <row r="22" spans="1:9" ht="23.25">
      <c r="A22" s="6">
        <v>20</v>
      </c>
      <c r="B22" s="6" t="s">
        <v>196</v>
      </c>
      <c r="C22" s="6" t="s">
        <v>259</v>
      </c>
      <c r="D22" s="7" t="s">
        <v>17</v>
      </c>
      <c r="E22" s="7" t="s">
        <v>260</v>
      </c>
      <c r="F22" s="7" t="s">
        <v>261</v>
      </c>
      <c r="G22" s="6" t="s">
        <v>262</v>
      </c>
      <c r="H22" s="6">
        <v>68</v>
      </c>
      <c r="I22" s="8">
        <v>800</v>
      </c>
    </row>
    <row r="23" spans="1:9" ht="23.25">
      <c r="A23" s="6">
        <v>21</v>
      </c>
      <c r="B23" s="6">
        <v>4</v>
      </c>
      <c r="C23" s="6" t="s">
        <v>263</v>
      </c>
      <c r="D23" s="7" t="s">
        <v>11</v>
      </c>
      <c r="E23" s="7" t="s">
        <v>264</v>
      </c>
      <c r="F23" s="7" t="s">
        <v>265</v>
      </c>
      <c r="G23" s="6" t="s">
        <v>266</v>
      </c>
      <c r="H23" s="6">
        <v>39</v>
      </c>
      <c r="I23" s="8">
        <v>800</v>
      </c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7.28125" style="15" customWidth="1"/>
    <col min="2" max="2" width="5.8515625" style="15" customWidth="1"/>
    <col min="3" max="3" width="9.140625" style="23" customWidth="1"/>
    <col min="4" max="5" width="9.140625" style="15" customWidth="1"/>
    <col min="6" max="6" width="15.140625" style="15" customWidth="1"/>
    <col min="7" max="7" width="14.7109375" style="15" customWidth="1"/>
    <col min="8" max="8" width="5.8515625" style="15" customWidth="1"/>
    <col min="9" max="9" width="9.140625" style="15" customWidth="1"/>
    <col min="11" max="12" width="17.8515625" style="4" customWidth="1"/>
    <col min="13" max="14" width="9.140625" style="2" customWidth="1"/>
  </cols>
  <sheetData>
    <row r="1" spans="1:12" ht="32.25" customHeight="1">
      <c r="A1" s="26" t="s">
        <v>712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s="2" customFormat="1" ht="31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1"/>
      <c r="K2" s="12" t="s">
        <v>698</v>
      </c>
      <c r="L2" s="10" t="s">
        <v>699</v>
      </c>
    </row>
    <row r="3" spans="1:12" s="2" customFormat="1" ht="19.5" customHeight="1">
      <c r="A3" s="6">
        <v>1</v>
      </c>
      <c r="B3" s="6" t="s">
        <v>21</v>
      </c>
      <c r="C3" s="6" t="s">
        <v>267</v>
      </c>
      <c r="D3" s="7" t="s">
        <v>17</v>
      </c>
      <c r="E3" s="7" t="s">
        <v>268</v>
      </c>
      <c r="F3" s="7" t="s">
        <v>269</v>
      </c>
      <c r="G3" s="6" t="s">
        <v>270</v>
      </c>
      <c r="H3" s="6">
        <v>50</v>
      </c>
      <c r="I3" s="8">
        <v>800</v>
      </c>
      <c r="J3" s="1"/>
      <c r="K3" s="13" t="s">
        <v>701</v>
      </c>
      <c r="L3" s="11" t="s">
        <v>702</v>
      </c>
    </row>
    <row r="4" spans="1:12" s="2" customFormat="1" ht="19.5" customHeight="1">
      <c r="A4" s="6">
        <v>2</v>
      </c>
      <c r="B4" s="6" t="s">
        <v>21</v>
      </c>
      <c r="C4" s="6" t="s">
        <v>68</v>
      </c>
      <c r="D4" s="7" t="s">
        <v>17</v>
      </c>
      <c r="E4" s="7" t="s">
        <v>271</v>
      </c>
      <c r="F4" s="7" t="s">
        <v>272</v>
      </c>
      <c r="G4" s="6" t="s">
        <v>273</v>
      </c>
      <c r="H4" s="6">
        <v>54</v>
      </c>
      <c r="I4" s="8">
        <v>800</v>
      </c>
      <c r="J4" s="1"/>
      <c r="K4" s="9">
        <f>COUNTIF(H3:H242,"&lt;18")</f>
        <v>0</v>
      </c>
      <c r="L4" s="9">
        <f>COUNTIF(H3:H61,"&gt;=18")</f>
        <v>31</v>
      </c>
    </row>
    <row r="5" spans="1:12" s="2" customFormat="1" ht="19.5" customHeight="1" thickBot="1">
      <c r="A5" s="6">
        <v>3</v>
      </c>
      <c r="B5" s="6" t="s">
        <v>21</v>
      </c>
      <c r="C5" s="6" t="s">
        <v>275</v>
      </c>
      <c r="D5" s="7" t="s">
        <v>11</v>
      </c>
      <c r="E5" s="7" t="s">
        <v>276</v>
      </c>
      <c r="F5" s="7" t="s">
        <v>277</v>
      </c>
      <c r="G5" s="6" t="s">
        <v>278</v>
      </c>
      <c r="H5" s="6">
        <v>45</v>
      </c>
      <c r="I5" s="8">
        <v>800</v>
      </c>
      <c r="J5" s="1"/>
      <c r="K5" s="18" t="s">
        <v>700</v>
      </c>
      <c r="L5" s="18">
        <f>K4+L4</f>
        <v>31</v>
      </c>
    </row>
    <row r="6" spans="1:12" s="2" customFormat="1" ht="19.5" customHeight="1" thickTop="1">
      <c r="A6" s="6">
        <v>4</v>
      </c>
      <c r="B6" s="6" t="s">
        <v>21</v>
      </c>
      <c r="C6" s="6" t="s">
        <v>279</v>
      </c>
      <c r="D6" s="7" t="s">
        <v>11</v>
      </c>
      <c r="E6" s="7" t="s">
        <v>280</v>
      </c>
      <c r="F6" s="7" t="s">
        <v>281</v>
      </c>
      <c r="G6" s="6" t="s">
        <v>282</v>
      </c>
      <c r="H6" s="6">
        <v>58</v>
      </c>
      <c r="I6" s="8">
        <v>800</v>
      </c>
      <c r="J6" s="1"/>
      <c r="K6" s="4"/>
      <c r="L6" s="4"/>
    </row>
    <row r="7" spans="1:14" s="2" customFormat="1" ht="19.5" customHeight="1">
      <c r="A7" s="6">
        <v>5</v>
      </c>
      <c r="B7" s="6" t="s">
        <v>21</v>
      </c>
      <c r="C7" s="6" t="s">
        <v>283</v>
      </c>
      <c r="D7" s="7" t="s">
        <v>17</v>
      </c>
      <c r="E7" s="7" t="s">
        <v>284</v>
      </c>
      <c r="F7" s="7" t="s">
        <v>285</v>
      </c>
      <c r="G7" s="6" t="s">
        <v>286</v>
      </c>
      <c r="H7" s="6">
        <v>69</v>
      </c>
      <c r="I7" s="8">
        <v>800</v>
      </c>
      <c r="J7" s="1"/>
      <c r="K7" s="14" t="s">
        <v>11</v>
      </c>
      <c r="L7" s="16">
        <f>COUNTIF(D3:D198,"นาย")</f>
        <v>20</v>
      </c>
      <c r="M7" s="14" t="s">
        <v>703</v>
      </c>
      <c r="N7" s="16">
        <f>L7+L10</f>
        <v>20</v>
      </c>
    </row>
    <row r="8" spans="1:14" s="2" customFormat="1" ht="19.5" customHeight="1">
      <c r="A8" s="6">
        <v>6</v>
      </c>
      <c r="B8" s="6" t="s">
        <v>21</v>
      </c>
      <c r="C8" s="6" t="s">
        <v>287</v>
      </c>
      <c r="D8" s="7" t="s">
        <v>16</v>
      </c>
      <c r="E8" s="7" t="s">
        <v>288</v>
      </c>
      <c r="F8" s="7" t="s">
        <v>289</v>
      </c>
      <c r="G8" s="6" t="s">
        <v>290</v>
      </c>
      <c r="H8" s="6">
        <v>47</v>
      </c>
      <c r="I8" s="8">
        <v>800</v>
      </c>
      <c r="J8" s="1"/>
      <c r="K8" s="14" t="s">
        <v>17</v>
      </c>
      <c r="L8" s="16">
        <f>COUNTIF(D3:D176,"นาง")</f>
        <v>9</v>
      </c>
      <c r="M8" s="14" t="s">
        <v>704</v>
      </c>
      <c r="N8" s="16">
        <f>L8+L9+L11</f>
        <v>11</v>
      </c>
    </row>
    <row r="9" spans="1:14" s="2" customFormat="1" ht="19.5" customHeight="1" thickBot="1">
      <c r="A9" s="6">
        <v>7</v>
      </c>
      <c r="B9" s="6" t="s">
        <v>21</v>
      </c>
      <c r="C9" s="6" t="s">
        <v>291</v>
      </c>
      <c r="D9" s="7" t="s">
        <v>11</v>
      </c>
      <c r="E9" s="7" t="s">
        <v>292</v>
      </c>
      <c r="F9" s="7" t="s">
        <v>293</v>
      </c>
      <c r="G9" s="6" t="s">
        <v>294</v>
      </c>
      <c r="H9" s="6">
        <v>21</v>
      </c>
      <c r="I9" s="8">
        <v>800</v>
      </c>
      <c r="J9" s="1"/>
      <c r="K9" s="14" t="s">
        <v>16</v>
      </c>
      <c r="L9" s="16">
        <f>COUNTIF(D3:D248,"นางสาว")</f>
        <v>2</v>
      </c>
      <c r="M9" s="17" t="s">
        <v>705</v>
      </c>
      <c r="N9" s="17">
        <f>SUM(N7:N8)</f>
        <v>31</v>
      </c>
    </row>
    <row r="10" spans="1:14" s="2" customFormat="1" ht="19.5" customHeight="1" thickTop="1">
      <c r="A10" s="6">
        <v>8</v>
      </c>
      <c r="B10" s="6" t="s">
        <v>21</v>
      </c>
      <c r="C10" s="6" t="s">
        <v>295</v>
      </c>
      <c r="D10" s="7" t="s">
        <v>17</v>
      </c>
      <c r="E10" s="7" t="s">
        <v>296</v>
      </c>
      <c r="F10" s="7" t="s">
        <v>297</v>
      </c>
      <c r="G10" s="6" t="s">
        <v>298</v>
      </c>
      <c r="H10" s="6">
        <v>68</v>
      </c>
      <c r="I10" s="8">
        <v>800</v>
      </c>
      <c r="J10" s="1"/>
      <c r="K10" s="14" t="s">
        <v>128</v>
      </c>
      <c r="L10" s="16">
        <f>COUNTIF(D3:D67,"เด็กชาย")</f>
        <v>0</v>
      </c>
      <c r="M10" s="15"/>
      <c r="N10" s="15"/>
    </row>
    <row r="11" spans="1:14" s="2" customFormat="1" ht="19.5" customHeight="1">
      <c r="A11" s="6">
        <v>9</v>
      </c>
      <c r="B11" s="6" t="s">
        <v>21</v>
      </c>
      <c r="C11" s="6" t="s">
        <v>60</v>
      </c>
      <c r="D11" s="7" t="s">
        <v>11</v>
      </c>
      <c r="E11" s="7" t="s">
        <v>706</v>
      </c>
      <c r="F11" s="7" t="s">
        <v>707</v>
      </c>
      <c r="G11" s="6" t="s">
        <v>345</v>
      </c>
      <c r="H11" s="6">
        <v>66</v>
      </c>
      <c r="I11" s="8">
        <v>800</v>
      </c>
      <c r="J11" s="1"/>
      <c r="K11" s="14" t="s">
        <v>537</v>
      </c>
      <c r="L11" s="16">
        <f>COUNTIF(D3:D140,"เด็กหญิง")</f>
        <v>0</v>
      </c>
      <c r="M11" s="15"/>
      <c r="N11" s="15"/>
    </row>
    <row r="12" spans="1:12" s="2" customFormat="1" ht="19.5" customHeight="1">
      <c r="A12" s="6">
        <v>10</v>
      </c>
      <c r="B12" s="6" t="s">
        <v>21</v>
      </c>
      <c r="C12" s="6" t="s">
        <v>18</v>
      </c>
      <c r="D12" s="7" t="s">
        <v>11</v>
      </c>
      <c r="E12" s="7" t="s">
        <v>299</v>
      </c>
      <c r="F12" s="7" t="s">
        <v>75</v>
      </c>
      <c r="G12" s="6" t="s">
        <v>300</v>
      </c>
      <c r="H12" s="6">
        <v>41</v>
      </c>
      <c r="I12" s="8">
        <v>800</v>
      </c>
      <c r="J12" s="1"/>
      <c r="K12" s="4"/>
      <c r="L12" s="4"/>
    </row>
    <row r="13" spans="1:12" s="2" customFormat="1" ht="19.5" customHeight="1">
      <c r="A13" s="6">
        <v>11</v>
      </c>
      <c r="B13" s="6" t="s">
        <v>21</v>
      </c>
      <c r="C13" s="6" t="s">
        <v>301</v>
      </c>
      <c r="D13" s="7" t="s">
        <v>17</v>
      </c>
      <c r="E13" s="7" t="s">
        <v>302</v>
      </c>
      <c r="F13" s="7" t="s">
        <v>303</v>
      </c>
      <c r="G13" s="6" t="s">
        <v>304</v>
      </c>
      <c r="H13" s="6">
        <v>76</v>
      </c>
      <c r="I13" s="8">
        <v>800</v>
      </c>
      <c r="J13" s="1"/>
      <c r="K13" s="4"/>
      <c r="L13" s="4"/>
    </row>
    <row r="14" spans="1:12" s="2" customFormat="1" ht="19.5" customHeight="1">
      <c r="A14" s="6">
        <v>12</v>
      </c>
      <c r="B14" s="6" t="s">
        <v>21</v>
      </c>
      <c r="C14" s="6" t="s">
        <v>250</v>
      </c>
      <c r="D14" s="7" t="s">
        <v>11</v>
      </c>
      <c r="E14" s="7" t="s">
        <v>305</v>
      </c>
      <c r="F14" s="7" t="s">
        <v>306</v>
      </c>
      <c r="G14" s="6" t="s">
        <v>307</v>
      </c>
      <c r="H14" s="6">
        <v>67</v>
      </c>
      <c r="I14" s="8">
        <v>800</v>
      </c>
      <c r="J14" s="1"/>
      <c r="K14" s="4"/>
      <c r="L14" s="4"/>
    </row>
    <row r="15" spans="1:12" s="2" customFormat="1" ht="19.5" customHeight="1">
      <c r="A15" s="6">
        <v>13</v>
      </c>
      <c r="B15" s="6" t="s">
        <v>21</v>
      </c>
      <c r="C15" s="6" t="s">
        <v>38</v>
      </c>
      <c r="D15" s="7" t="s">
        <v>17</v>
      </c>
      <c r="E15" s="7" t="s">
        <v>308</v>
      </c>
      <c r="F15" s="7" t="s">
        <v>309</v>
      </c>
      <c r="G15" s="6" t="s">
        <v>310</v>
      </c>
      <c r="H15" s="6">
        <v>65</v>
      </c>
      <c r="I15" s="8">
        <v>800</v>
      </c>
      <c r="J15" s="1"/>
      <c r="K15" s="4"/>
      <c r="L15" s="4"/>
    </row>
    <row r="16" spans="1:12" s="2" customFormat="1" ht="19.5" customHeight="1">
      <c r="A16" s="6">
        <v>14</v>
      </c>
      <c r="B16" s="6" t="s">
        <v>21</v>
      </c>
      <c r="C16" s="6" t="s">
        <v>311</v>
      </c>
      <c r="D16" s="7" t="s">
        <v>11</v>
      </c>
      <c r="E16" s="7" t="s">
        <v>312</v>
      </c>
      <c r="F16" s="7" t="s">
        <v>313</v>
      </c>
      <c r="G16" s="6" t="s">
        <v>314</v>
      </c>
      <c r="H16" s="6">
        <v>47</v>
      </c>
      <c r="I16" s="8">
        <v>800</v>
      </c>
      <c r="J16" s="1"/>
      <c r="K16" s="4"/>
      <c r="L16" s="4"/>
    </row>
    <row r="17" spans="1:12" s="2" customFormat="1" ht="19.5" customHeight="1">
      <c r="A17" s="6">
        <v>15</v>
      </c>
      <c r="B17" s="6" t="s">
        <v>21</v>
      </c>
      <c r="C17" s="6" t="s">
        <v>190</v>
      </c>
      <c r="D17" s="7" t="s">
        <v>17</v>
      </c>
      <c r="E17" s="7" t="s">
        <v>315</v>
      </c>
      <c r="F17" s="7" t="s">
        <v>285</v>
      </c>
      <c r="G17" s="6" t="s">
        <v>316</v>
      </c>
      <c r="H17" s="6">
        <v>79</v>
      </c>
      <c r="I17" s="8">
        <v>800</v>
      </c>
      <c r="J17" s="1"/>
      <c r="K17" s="4"/>
      <c r="L17" s="4"/>
    </row>
    <row r="18" spans="1:12" s="2" customFormat="1" ht="19.5" customHeight="1">
      <c r="A18" s="6">
        <v>16</v>
      </c>
      <c r="B18" s="6" t="s">
        <v>21</v>
      </c>
      <c r="C18" s="6" t="s">
        <v>190</v>
      </c>
      <c r="D18" s="7" t="s">
        <v>17</v>
      </c>
      <c r="E18" s="7" t="s">
        <v>318</v>
      </c>
      <c r="F18" s="7" t="s">
        <v>319</v>
      </c>
      <c r="G18" s="6" t="s">
        <v>320</v>
      </c>
      <c r="H18" s="6">
        <v>60</v>
      </c>
      <c r="I18" s="8">
        <v>800</v>
      </c>
      <c r="J18" s="1"/>
      <c r="K18" s="4"/>
      <c r="L18" s="4"/>
    </row>
    <row r="19" spans="1:12" s="2" customFormat="1" ht="19.5" customHeight="1">
      <c r="A19" s="6">
        <v>17</v>
      </c>
      <c r="B19" s="6" t="s">
        <v>21</v>
      </c>
      <c r="C19" s="6" t="s">
        <v>321</v>
      </c>
      <c r="D19" s="7" t="s">
        <v>17</v>
      </c>
      <c r="E19" s="7" t="s">
        <v>322</v>
      </c>
      <c r="F19" s="7" t="s">
        <v>323</v>
      </c>
      <c r="G19" s="6" t="s">
        <v>324</v>
      </c>
      <c r="H19" s="6">
        <v>43</v>
      </c>
      <c r="I19" s="8">
        <v>800</v>
      </c>
      <c r="J19" s="1"/>
      <c r="K19" s="4"/>
      <c r="L19" s="4"/>
    </row>
    <row r="20" spans="1:12" s="2" customFormat="1" ht="19.5" customHeight="1">
      <c r="A20" s="6">
        <v>18</v>
      </c>
      <c r="B20" s="6" t="s">
        <v>21</v>
      </c>
      <c r="C20" s="6" t="s">
        <v>72</v>
      </c>
      <c r="D20" s="7" t="s">
        <v>11</v>
      </c>
      <c r="E20" s="7" t="s">
        <v>325</v>
      </c>
      <c r="F20" s="7" t="s">
        <v>326</v>
      </c>
      <c r="G20" s="6" t="s">
        <v>327</v>
      </c>
      <c r="H20" s="6">
        <v>23</v>
      </c>
      <c r="I20" s="8">
        <v>800</v>
      </c>
      <c r="J20" s="1"/>
      <c r="K20" s="4"/>
      <c r="L20" s="4"/>
    </row>
    <row r="21" spans="1:12" s="2" customFormat="1" ht="19.5" customHeight="1">
      <c r="A21" s="6">
        <v>19</v>
      </c>
      <c r="B21" s="6" t="s">
        <v>21</v>
      </c>
      <c r="C21" s="6" t="s">
        <v>328</v>
      </c>
      <c r="D21" s="7" t="s">
        <v>11</v>
      </c>
      <c r="E21" s="7" t="s">
        <v>329</v>
      </c>
      <c r="F21" s="7" t="s">
        <v>313</v>
      </c>
      <c r="G21" s="6" t="s">
        <v>330</v>
      </c>
      <c r="H21" s="6">
        <v>53</v>
      </c>
      <c r="I21" s="8">
        <v>800</v>
      </c>
      <c r="J21" s="1"/>
      <c r="K21" s="4"/>
      <c r="L21" s="4"/>
    </row>
    <row r="22" spans="1:12" s="2" customFormat="1" ht="19.5" customHeight="1">
      <c r="A22" s="6">
        <v>20</v>
      </c>
      <c r="B22" s="6" t="s">
        <v>21</v>
      </c>
      <c r="C22" s="6" t="s">
        <v>331</v>
      </c>
      <c r="D22" s="7" t="s">
        <v>11</v>
      </c>
      <c r="E22" s="7" t="s">
        <v>332</v>
      </c>
      <c r="F22" s="7" t="s">
        <v>333</v>
      </c>
      <c r="G22" s="6" t="s">
        <v>334</v>
      </c>
      <c r="H22" s="6">
        <v>37</v>
      </c>
      <c r="I22" s="8">
        <v>800</v>
      </c>
      <c r="J22" s="1"/>
      <c r="K22" s="4"/>
      <c r="L22" s="4"/>
    </row>
    <row r="23" spans="1:12" s="2" customFormat="1" ht="19.5" customHeight="1">
      <c r="A23" s="6">
        <v>21</v>
      </c>
      <c r="B23" s="6" t="s">
        <v>21</v>
      </c>
      <c r="C23" s="6" t="s">
        <v>336</v>
      </c>
      <c r="D23" s="7" t="s">
        <v>11</v>
      </c>
      <c r="E23" s="7" t="s">
        <v>337</v>
      </c>
      <c r="F23" s="7" t="s">
        <v>338</v>
      </c>
      <c r="G23" s="6" t="s">
        <v>339</v>
      </c>
      <c r="H23" s="6">
        <v>63</v>
      </c>
      <c r="I23" s="8">
        <v>800</v>
      </c>
      <c r="J23" s="1"/>
      <c r="K23" s="4"/>
      <c r="L23" s="4"/>
    </row>
    <row r="24" spans="1:12" s="2" customFormat="1" ht="19.5" customHeight="1">
      <c r="A24" s="6">
        <v>22</v>
      </c>
      <c r="B24" s="6" t="s">
        <v>21</v>
      </c>
      <c r="C24" s="6" t="s">
        <v>340</v>
      </c>
      <c r="D24" s="7" t="s">
        <v>11</v>
      </c>
      <c r="E24" s="7" t="s">
        <v>61</v>
      </c>
      <c r="F24" s="7" t="s">
        <v>313</v>
      </c>
      <c r="G24" s="6" t="s">
        <v>341</v>
      </c>
      <c r="H24" s="6">
        <v>57</v>
      </c>
      <c r="I24" s="8">
        <v>800</v>
      </c>
      <c r="J24" s="1"/>
      <c r="K24" s="4"/>
      <c r="L24" s="4"/>
    </row>
    <row r="25" spans="1:12" s="2" customFormat="1" ht="19.5" customHeight="1">
      <c r="A25" s="6">
        <v>23</v>
      </c>
      <c r="B25" s="6" t="s">
        <v>21</v>
      </c>
      <c r="C25" s="6" t="s">
        <v>342</v>
      </c>
      <c r="D25" s="7" t="s">
        <v>11</v>
      </c>
      <c r="E25" s="7" t="s">
        <v>343</v>
      </c>
      <c r="F25" s="7" t="s">
        <v>344</v>
      </c>
      <c r="G25" s="6" t="s">
        <v>345</v>
      </c>
      <c r="H25" s="6">
        <v>66</v>
      </c>
      <c r="I25" s="8">
        <v>800</v>
      </c>
      <c r="J25" s="1"/>
      <c r="K25" s="4"/>
      <c r="L25" s="4"/>
    </row>
    <row r="26" spans="1:12" s="2" customFormat="1" ht="19.5" customHeight="1">
      <c r="A26" s="6">
        <v>24</v>
      </c>
      <c r="B26" s="6" t="s">
        <v>21</v>
      </c>
      <c r="C26" s="6" t="s">
        <v>19</v>
      </c>
      <c r="D26" s="7" t="s">
        <v>11</v>
      </c>
      <c r="E26" s="7" t="s">
        <v>346</v>
      </c>
      <c r="F26" s="7" t="s">
        <v>347</v>
      </c>
      <c r="G26" s="6" t="s">
        <v>348</v>
      </c>
      <c r="H26" s="6">
        <v>67</v>
      </c>
      <c r="I26" s="8">
        <v>800</v>
      </c>
      <c r="J26" s="1"/>
      <c r="K26" s="4"/>
      <c r="L26" s="4"/>
    </row>
    <row r="27" spans="1:12" s="2" customFormat="1" ht="19.5" customHeight="1">
      <c r="A27" s="6">
        <v>25</v>
      </c>
      <c r="B27" s="6" t="s">
        <v>21</v>
      </c>
      <c r="C27" s="6" t="s">
        <v>31</v>
      </c>
      <c r="D27" s="7" t="s">
        <v>11</v>
      </c>
      <c r="E27" s="7" t="s">
        <v>349</v>
      </c>
      <c r="F27" s="7" t="s">
        <v>350</v>
      </c>
      <c r="G27" s="6" t="s">
        <v>351</v>
      </c>
      <c r="H27" s="6">
        <v>41</v>
      </c>
      <c r="I27" s="8">
        <v>800</v>
      </c>
      <c r="J27" s="1"/>
      <c r="K27" s="4"/>
      <c r="L27" s="4"/>
    </row>
    <row r="28" spans="1:12" s="2" customFormat="1" ht="19.5" customHeight="1">
      <c r="A28" s="6">
        <v>26</v>
      </c>
      <c r="B28" s="6" t="s">
        <v>21</v>
      </c>
      <c r="C28" s="6" t="s">
        <v>20</v>
      </c>
      <c r="D28" s="7" t="s">
        <v>11</v>
      </c>
      <c r="E28" s="7" t="s">
        <v>353</v>
      </c>
      <c r="F28" s="7" t="s">
        <v>344</v>
      </c>
      <c r="G28" s="6" t="s">
        <v>354</v>
      </c>
      <c r="H28" s="6">
        <v>73</v>
      </c>
      <c r="I28" s="8">
        <v>800</v>
      </c>
      <c r="J28" s="1"/>
      <c r="K28" s="4"/>
      <c r="L28" s="4"/>
    </row>
    <row r="29" spans="1:12" s="2" customFormat="1" ht="19.5" customHeight="1">
      <c r="A29" s="6">
        <v>27</v>
      </c>
      <c r="B29" s="6" t="s">
        <v>21</v>
      </c>
      <c r="C29" s="6" t="s">
        <v>355</v>
      </c>
      <c r="D29" s="7" t="s">
        <v>11</v>
      </c>
      <c r="E29" s="7" t="s">
        <v>356</v>
      </c>
      <c r="F29" s="7" t="s">
        <v>350</v>
      </c>
      <c r="G29" s="6" t="s">
        <v>357</v>
      </c>
      <c r="H29" s="6">
        <v>58</v>
      </c>
      <c r="I29" s="8">
        <v>800</v>
      </c>
      <c r="J29" s="1"/>
      <c r="K29" s="4"/>
      <c r="L29" s="4"/>
    </row>
    <row r="30" spans="1:12" s="2" customFormat="1" ht="24" customHeight="1">
      <c r="A30" s="6">
        <v>28</v>
      </c>
      <c r="B30" s="6" t="s">
        <v>21</v>
      </c>
      <c r="C30" s="6" t="s">
        <v>358</v>
      </c>
      <c r="D30" s="7" t="s">
        <v>11</v>
      </c>
      <c r="E30" s="7" t="s">
        <v>359</v>
      </c>
      <c r="F30" s="7" t="s">
        <v>360</v>
      </c>
      <c r="G30" s="6" t="s">
        <v>361</v>
      </c>
      <c r="H30" s="6">
        <v>60</v>
      </c>
      <c r="I30" s="8">
        <v>800</v>
      </c>
      <c r="J30" s="1"/>
      <c r="K30" s="4"/>
      <c r="L30" s="4"/>
    </row>
    <row r="31" spans="1:12" s="2" customFormat="1" ht="19.5" customHeight="1">
      <c r="A31" s="6">
        <v>29</v>
      </c>
      <c r="B31" s="6" t="s">
        <v>21</v>
      </c>
      <c r="C31" s="6" t="s">
        <v>362</v>
      </c>
      <c r="D31" s="7" t="s">
        <v>16</v>
      </c>
      <c r="E31" s="7" t="s">
        <v>363</v>
      </c>
      <c r="F31" s="7" t="s">
        <v>364</v>
      </c>
      <c r="G31" s="6" t="s">
        <v>365</v>
      </c>
      <c r="H31" s="6">
        <v>30</v>
      </c>
      <c r="I31" s="8">
        <v>800</v>
      </c>
      <c r="J31" s="1"/>
      <c r="K31" s="4"/>
      <c r="L31" s="4"/>
    </row>
    <row r="32" spans="1:12" s="2" customFormat="1" ht="19.5" customHeight="1">
      <c r="A32" s="6">
        <v>30</v>
      </c>
      <c r="B32" s="6" t="s">
        <v>21</v>
      </c>
      <c r="C32" s="6" t="s">
        <v>317</v>
      </c>
      <c r="D32" s="7" t="s">
        <v>11</v>
      </c>
      <c r="E32" s="7" t="s">
        <v>366</v>
      </c>
      <c r="F32" s="7" t="s">
        <v>367</v>
      </c>
      <c r="G32" s="6" t="s">
        <v>368</v>
      </c>
      <c r="H32" s="6">
        <v>37</v>
      </c>
      <c r="I32" s="8">
        <v>800</v>
      </c>
      <c r="J32" s="1"/>
      <c r="K32" s="4"/>
      <c r="L32" s="4"/>
    </row>
    <row r="33" spans="1:9" ht="23.25">
      <c r="A33" s="6">
        <v>31</v>
      </c>
      <c r="B33" s="6">
        <v>5</v>
      </c>
      <c r="C33" s="6" t="s">
        <v>64</v>
      </c>
      <c r="D33" s="7" t="s">
        <v>11</v>
      </c>
      <c r="E33" s="7" t="s">
        <v>369</v>
      </c>
      <c r="F33" s="7" t="s">
        <v>370</v>
      </c>
      <c r="G33" s="6" t="s">
        <v>371</v>
      </c>
      <c r="H33" s="6">
        <v>82</v>
      </c>
      <c r="I33" s="8">
        <v>800</v>
      </c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6.421875" style="15" customWidth="1"/>
    <col min="2" max="2" width="5.7109375" style="15" customWidth="1"/>
    <col min="3" max="3" width="9.00390625" style="23" customWidth="1"/>
    <col min="4" max="6" width="9.140625" style="15" customWidth="1"/>
    <col min="7" max="7" width="14.57421875" style="15" customWidth="1"/>
    <col min="8" max="8" width="6.421875" style="15" customWidth="1"/>
    <col min="9" max="9" width="9.140625" style="15" customWidth="1"/>
    <col min="11" max="12" width="17.8515625" style="4" customWidth="1"/>
    <col min="13" max="14" width="9.140625" style="2" customWidth="1"/>
  </cols>
  <sheetData>
    <row r="1" spans="1:12" ht="30.75" customHeight="1">
      <c r="A1" s="26" t="s">
        <v>712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s="2" customFormat="1" ht="31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"/>
      <c r="K2" s="12" t="s">
        <v>698</v>
      </c>
      <c r="L2" s="10" t="s">
        <v>699</v>
      </c>
    </row>
    <row r="3" spans="1:12" s="2" customFormat="1" ht="19.5" customHeight="1">
      <c r="A3" s="6">
        <v>1</v>
      </c>
      <c r="B3" s="6" t="s">
        <v>185</v>
      </c>
      <c r="C3" s="6" t="s">
        <v>237</v>
      </c>
      <c r="D3" s="7" t="s">
        <v>11</v>
      </c>
      <c r="E3" s="7" t="s">
        <v>372</v>
      </c>
      <c r="F3" s="7" t="s">
        <v>373</v>
      </c>
      <c r="G3" s="6" t="s">
        <v>374</v>
      </c>
      <c r="H3" s="6">
        <v>60</v>
      </c>
      <c r="I3" s="8">
        <v>800</v>
      </c>
      <c r="J3" s="1"/>
      <c r="K3" s="13" t="s">
        <v>701</v>
      </c>
      <c r="L3" s="11" t="s">
        <v>702</v>
      </c>
    </row>
    <row r="4" spans="1:12" s="2" customFormat="1" ht="19.5" customHeight="1">
      <c r="A4" s="6">
        <v>2</v>
      </c>
      <c r="B4" s="6" t="s">
        <v>185</v>
      </c>
      <c r="C4" s="6" t="s">
        <v>375</v>
      </c>
      <c r="D4" s="7" t="s">
        <v>17</v>
      </c>
      <c r="E4" s="7" t="s">
        <v>198</v>
      </c>
      <c r="F4" s="7" t="s">
        <v>376</v>
      </c>
      <c r="G4" s="6" t="s">
        <v>377</v>
      </c>
      <c r="H4" s="6">
        <v>68</v>
      </c>
      <c r="I4" s="8">
        <v>800</v>
      </c>
      <c r="J4" s="1"/>
      <c r="K4" s="9">
        <f>COUNTIF(H3:H41,"&lt;18")</f>
        <v>1</v>
      </c>
      <c r="L4" s="9">
        <f>COUNTIF(H3:H41,"&gt;=18")</f>
        <v>38</v>
      </c>
    </row>
    <row r="5" spans="1:12" s="2" customFormat="1" ht="19.5" customHeight="1" thickBot="1">
      <c r="A5" s="6">
        <v>3</v>
      </c>
      <c r="B5" s="6" t="s">
        <v>185</v>
      </c>
      <c r="C5" s="6" t="s">
        <v>230</v>
      </c>
      <c r="D5" s="7" t="s">
        <v>17</v>
      </c>
      <c r="E5" s="7" t="s">
        <v>378</v>
      </c>
      <c r="F5" s="7" t="s">
        <v>379</v>
      </c>
      <c r="G5" s="6" t="s">
        <v>380</v>
      </c>
      <c r="H5" s="6">
        <v>64</v>
      </c>
      <c r="I5" s="8">
        <v>800</v>
      </c>
      <c r="J5" s="1"/>
      <c r="K5" s="18" t="s">
        <v>700</v>
      </c>
      <c r="L5" s="18">
        <f>K4+L4</f>
        <v>39</v>
      </c>
    </row>
    <row r="6" spans="1:12" s="2" customFormat="1" ht="19.5" customHeight="1" thickTop="1">
      <c r="A6" s="6">
        <v>4</v>
      </c>
      <c r="B6" s="6" t="s">
        <v>185</v>
      </c>
      <c r="C6" s="6" t="s">
        <v>175</v>
      </c>
      <c r="D6" s="7" t="s">
        <v>17</v>
      </c>
      <c r="E6" s="7" t="s">
        <v>133</v>
      </c>
      <c r="F6" s="7" t="s">
        <v>381</v>
      </c>
      <c r="G6" s="6" t="s">
        <v>382</v>
      </c>
      <c r="H6" s="6">
        <v>89</v>
      </c>
      <c r="I6" s="8">
        <v>800</v>
      </c>
      <c r="J6" s="1"/>
      <c r="K6" s="4"/>
      <c r="L6" s="4"/>
    </row>
    <row r="7" spans="1:14" s="2" customFormat="1" ht="19.5" customHeight="1">
      <c r="A7" s="6">
        <v>5</v>
      </c>
      <c r="B7" s="6" t="s">
        <v>185</v>
      </c>
      <c r="C7" s="6" t="s">
        <v>311</v>
      </c>
      <c r="D7" s="7" t="s">
        <v>17</v>
      </c>
      <c r="E7" s="7" t="s">
        <v>133</v>
      </c>
      <c r="F7" s="7" t="s">
        <v>384</v>
      </c>
      <c r="G7" s="6" t="s">
        <v>385</v>
      </c>
      <c r="H7" s="6">
        <v>83</v>
      </c>
      <c r="I7" s="8">
        <v>800</v>
      </c>
      <c r="J7" s="1"/>
      <c r="K7" s="14" t="s">
        <v>11</v>
      </c>
      <c r="L7" s="16">
        <f>COUNTIF(D3:D41,"นาย")</f>
        <v>17</v>
      </c>
      <c r="M7" s="14" t="s">
        <v>703</v>
      </c>
      <c r="N7" s="16">
        <f>L7+L10</f>
        <v>18</v>
      </c>
    </row>
    <row r="8" spans="1:14" s="2" customFormat="1" ht="19.5" customHeight="1">
      <c r="A8" s="6">
        <v>6</v>
      </c>
      <c r="B8" s="6" t="s">
        <v>185</v>
      </c>
      <c r="C8" s="6" t="s">
        <v>387</v>
      </c>
      <c r="D8" s="7" t="s">
        <v>17</v>
      </c>
      <c r="E8" s="7" t="s">
        <v>388</v>
      </c>
      <c r="F8" s="7" t="s">
        <v>389</v>
      </c>
      <c r="G8" s="6" t="s">
        <v>390</v>
      </c>
      <c r="H8" s="6">
        <v>54</v>
      </c>
      <c r="I8" s="8">
        <v>800</v>
      </c>
      <c r="J8" s="1"/>
      <c r="K8" s="14" t="s">
        <v>17</v>
      </c>
      <c r="L8" s="16">
        <f>COUNTIF(D3:D41,"นาง")</f>
        <v>17</v>
      </c>
      <c r="M8" s="14" t="s">
        <v>704</v>
      </c>
      <c r="N8" s="16">
        <f>L8+L9+L11</f>
        <v>21</v>
      </c>
    </row>
    <row r="9" spans="1:14" s="2" customFormat="1" ht="19.5" customHeight="1" thickBot="1">
      <c r="A9" s="6">
        <v>7</v>
      </c>
      <c r="B9" s="6" t="s">
        <v>185</v>
      </c>
      <c r="C9" s="6" t="s">
        <v>335</v>
      </c>
      <c r="D9" s="7" t="s">
        <v>17</v>
      </c>
      <c r="E9" s="7" t="s">
        <v>70</v>
      </c>
      <c r="F9" s="7" t="s">
        <v>384</v>
      </c>
      <c r="G9" s="6" t="s">
        <v>391</v>
      </c>
      <c r="H9" s="6">
        <v>84</v>
      </c>
      <c r="I9" s="8">
        <v>800</v>
      </c>
      <c r="J9" s="1"/>
      <c r="K9" s="14" t="s">
        <v>16</v>
      </c>
      <c r="L9" s="16">
        <f>COUNTIF(D3:D41,"นางสาว")</f>
        <v>4</v>
      </c>
      <c r="M9" s="17" t="s">
        <v>705</v>
      </c>
      <c r="N9" s="17">
        <f>SUM(N7:N8)</f>
        <v>39</v>
      </c>
    </row>
    <row r="10" spans="1:14" s="2" customFormat="1" ht="19.5" customHeight="1" thickTop="1">
      <c r="A10" s="6">
        <v>8</v>
      </c>
      <c r="B10" s="6" t="s">
        <v>185</v>
      </c>
      <c r="C10" s="6" t="s">
        <v>392</v>
      </c>
      <c r="D10" s="7" t="s">
        <v>11</v>
      </c>
      <c r="E10" s="7" t="s">
        <v>70</v>
      </c>
      <c r="F10" s="7" t="s">
        <v>393</v>
      </c>
      <c r="G10" s="6" t="s">
        <v>394</v>
      </c>
      <c r="H10" s="6">
        <v>87</v>
      </c>
      <c r="I10" s="8">
        <v>800</v>
      </c>
      <c r="J10" s="1"/>
      <c r="K10" s="14" t="s">
        <v>128</v>
      </c>
      <c r="L10" s="16">
        <f>COUNTIF(D3:D41,"เด็กชาย")</f>
        <v>1</v>
      </c>
      <c r="M10" s="15"/>
      <c r="N10" s="15"/>
    </row>
    <row r="11" spans="1:14" s="2" customFormat="1" ht="19.5" customHeight="1">
      <c r="A11" s="6">
        <v>9</v>
      </c>
      <c r="B11" s="6" t="s">
        <v>185</v>
      </c>
      <c r="C11" s="6" t="s">
        <v>230</v>
      </c>
      <c r="D11" s="7" t="s">
        <v>11</v>
      </c>
      <c r="E11" s="7" t="s">
        <v>395</v>
      </c>
      <c r="F11" s="7" t="s">
        <v>379</v>
      </c>
      <c r="G11" s="6" t="s">
        <v>396</v>
      </c>
      <c r="H11" s="6">
        <v>66</v>
      </c>
      <c r="I11" s="8">
        <v>800</v>
      </c>
      <c r="J11" s="1"/>
      <c r="K11" s="14" t="s">
        <v>537</v>
      </c>
      <c r="L11" s="16">
        <f>COUNTIF(D3:D41,"เด็กหญิง")</f>
        <v>0</v>
      </c>
      <c r="M11" s="15"/>
      <c r="N11" s="15"/>
    </row>
    <row r="12" spans="1:12" s="2" customFormat="1" ht="19.5" customHeight="1">
      <c r="A12" s="6">
        <v>10</v>
      </c>
      <c r="B12" s="6" t="s">
        <v>185</v>
      </c>
      <c r="C12" s="6" t="s">
        <v>397</v>
      </c>
      <c r="D12" s="7" t="s">
        <v>17</v>
      </c>
      <c r="E12" s="7" t="s">
        <v>398</v>
      </c>
      <c r="F12" s="7" t="s">
        <v>399</v>
      </c>
      <c r="G12" s="6" t="s">
        <v>400</v>
      </c>
      <c r="H12" s="6">
        <v>58</v>
      </c>
      <c r="I12" s="8">
        <v>800</v>
      </c>
      <c r="J12" s="1"/>
      <c r="K12" s="4"/>
      <c r="L12" s="4"/>
    </row>
    <row r="13" spans="1:12" s="2" customFormat="1" ht="19.5" customHeight="1">
      <c r="A13" s="6">
        <v>11</v>
      </c>
      <c r="B13" s="6" t="s">
        <v>185</v>
      </c>
      <c r="C13" s="6" t="s">
        <v>26</v>
      </c>
      <c r="D13" s="7" t="s">
        <v>11</v>
      </c>
      <c r="E13" s="7" t="s">
        <v>218</v>
      </c>
      <c r="F13" s="7" t="s">
        <v>401</v>
      </c>
      <c r="G13" s="6" t="s">
        <v>402</v>
      </c>
      <c r="H13" s="6">
        <v>62</v>
      </c>
      <c r="I13" s="8">
        <v>800</v>
      </c>
      <c r="J13" s="1"/>
      <c r="K13" s="4"/>
      <c r="L13" s="4"/>
    </row>
    <row r="14" spans="1:12" s="2" customFormat="1" ht="19.5" customHeight="1">
      <c r="A14" s="6">
        <v>12</v>
      </c>
      <c r="B14" s="6" t="s">
        <v>185</v>
      </c>
      <c r="C14" s="6" t="s">
        <v>15</v>
      </c>
      <c r="D14" s="7" t="s">
        <v>16</v>
      </c>
      <c r="E14" s="7" t="s">
        <v>218</v>
      </c>
      <c r="F14" s="7" t="s">
        <v>403</v>
      </c>
      <c r="G14" s="6" t="s">
        <v>404</v>
      </c>
      <c r="H14" s="6">
        <v>88</v>
      </c>
      <c r="I14" s="8">
        <v>800</v>
      </c>
      <c r="J14" s="1"/>
      <c r="K14" s="4"/>
      <c r="L14" s="4"/>
    </row>
    <row r="15" spans="1:12" s="2" customFormat="1" ht="19.5" customHeight="1">
      <c r="A15" s="6">
        <v>13</v>
      </c>
      <c r="B15" s="6" t="s">
        <v>185</v>
      </c>
      <c r="C15" s="6" t="s">
        <v>405</v>
      </c>
      <c r="D15" s="7" t="s">
        <v>11</v>
      </c>
      <c r="E15" s="7" t="s">
        <v>406</v>
      </c>
      <c r="F15" s="7" t="s">
        <v>373</v>
      </c>
      <c r="G15" s="6" t="s">
        <v>407</v>
      </c>
      <c r="H15" s="6">
        <v>66</v>
      </c>
      <c r="I15" s="8">
        <v>800</v>
      </c>
      <c r="J15" s="1"/>
      <c r="K15" s="4"/>
      <c r="L15" s="4"/>
    </row>
    <row r="16" spans="1:12" s="2" customFormat="1" ht="19.5" customHeight="1">
      <c r="A16" s="6">
        <v>14</v>
      </c>
      <c r="B16" s="6" t="s">
        <v>185</v>
      </c>
      <c r="C16" s="6" t="s">
        <v>408</v>
      </c>
      <c r="D16" s="7" t="s">
        <v>17</v>
      </c>
      <c r="E16" s="7" t="s">
        <v>409</v>
      </c>
      <c r="F16" s="7" t="s">
        <v>373</v>
      </c>
      <c r="G16" s="6" t="s">
        <v>410</v>
      </c>
      <c r="H16" s="6">
        <v>65</v>
      </c>
      <c r="I16" s="8">
        <v>800</v>
      </c>
      <c r="J16" s="1"/>
      <c r="K16" s="4"/>
      <c r="L16" s="4"/>
    </row>
    <row r="17" spans="1:12" s="2" customFormat="1" ht="19.5" customHeight="1">
      <c r="A17" s="6">
        <v>15</v>
      </c>
      <c r="B17" s="6" t="s">
        <v>185</v>
      </c>
      <c r="C17" s="6" t="s">
        <v>411</v>
      </c>
      <c r="D17" s="7" t="s">
        <v>11</v>
      </c>
      <c r="E17" s="7" t="s">
        <v>412</v>
      </c>
      <c r="F17" s="7" t="s">
        <v>413</v>
      </c>
      <c r="G17" s="6" t="s">
        <v>414</v>
      </c>
      <c r="H17" s="6">
        <v>40</v>
      </c>
      <c r="I17" s="8">
        <v>800</v>
      </c>
      <c r="J17" s="1"/>
      <c r="K17" s="4"/>
      <c r="L17" s="4"/>
    </row>
    <row r="18" spans="1:12" s="2" customFormat="1" ht="19.5" customHeight="1">
      <c r="A18" s="6">
        <v>16</v>
      </c>
      <c r="B18" s="6" t="s">
        <v>185</v>
      </c>
      <c r="C18" s="6" t="s">
        <v>415</v>
      </c>
      <c r="D18" s="7" t="s">
        <v>17</v>
      </c>
      <c r="E18" s="7" t="s">
        <v>44</v>
      </c>
      <c r="F18" s="7" t="s">
        <v>384</v>
      </c>
      <c r="G18" s="6" t="s">
        <v>416</v>
      </c>
      <c r="H18" s="6">
        <v>57</v>
      </c>
      <c r="I18" s="8">
        <v>800</v>
      </c>
      <c r="J18" s="1"/>
      <c r="K18" s="4"/>
      <c r="L18" s="4"/>
    </row>
    <row r="19" spans="1:12" s="2" customFormat="1" ht="19.5" customHeight="1">
      <c r="A19" s="6">
        <v>17</v>
      </c>
      <c r="B19" s="6" t="s">
        <v>185</v>
      </c>
      <c r="C19" s="6" t="s">
        <v>18</v>
      </c>
      <c r="D19" s="7" t="s">
        <v>17</v>
      </c>
      <c r="E19" s="7" t="s">
        <v>417</v>
      </c>
      <c r="F19" s="7" t="s">
        <v>393</v>
      </c>
      <c r="G19" s="6" t="s">
        <v>418</v>
      </c>
      <c r="H19" s="6">
        <v>88</v>
      </c>
      <c r="I19" s="8">
        <v>800</v>
      </c>
      <c r="J19" s="1"/>
      <c r="K19" s="4"/>
      <c r="L19" s="4"/>
    </row>
    <row r="20" spans="1:12" s="2" customFormat="1" ht="19.5" customHeight="1">
      <c r="A20" s="6">
        <v>18</v>
      </c>
      <c r="B20" s="6" t="s">
        <v>185</v>
      </c>
      <c r="C20" s="6" t="s">
        <v>419</v>
      </c>
      <c r="D20" s="7" t="s">
        <v>11</v>
      </c>
      <c r="E20" s="7" t="s">
        <v>420</v>
      </c>
      <c r="F20" s="7" t="s">
        <v>393</v>
      </c>
      <c r="G20" s="6" t="s">
        <v>421</v>
      </c>
      <c r="H20" s="6">
        <v>65</v>
      </c>
      <c r="I20" s="8">
        <v>800</v>
      </c>
      <c r="J20" s="1"/>
      <c r="K20" s="4"/>
      <c r="L20" s="4"/>
    </row>
    <row r="21" spans="1:12" s="2" customFormat="1" ht="19.5" customHeight="1">
      <c r="A21" s="6">
        <v>19</v>
      </c>
      <c r="B21" s="6" t="s">
        <v>185</v>
      </c>
      <c r="C21" s="6" t="s">
        <v>23</v>
      </c>
      <c r="D21" s="7" t="s">
        <v>16</v>
      </c>
      <c r="E21" s="7" t="s">
        <v>422</v>
      </c>
      <c r="F21" s="7" t="s">
        <v>381</v>
      </c>
      <c r="G21" s="6" t="s">
        <v>423</v>
      </c>
      <c r="H21" s="6">
        <v>37</v>
      </c>
      <c r="I21" s="8">
        <v>800</v>
      </c>
      <c r="J21" s="1"/>
      <c r="K21" s="4"/>
      <c r="L21" s="4"/>
    </row>
    <row r="22" spans="1:12" s="2" customFormat="1" ht="19.5" customHeight="1">
      <c r="A22" s="6">
        <v>20</v>
      </c>
      <c r="B22" s="6" t="s">
        <v>185</v>
      </c>
      <c r="C22" s="6" t="s">
        <v>21</v>
      </c>
      <c r="D22" s="7" t="s">
        <v>17</v>
      </c>
      <c r="E22" s="7" t="s">
        <v>424</v>
      </c>
      <c r="F22" s="7" t="s">
        <v>393</v>
      </c>
      <c r="G22" s="6" t="s">
        <v>425</v>
      </c>
      <c r="H22" s="6">
        <v>91</v>
      </c>
      <c r="I22" s="8">
        <v>800</v>
      </c>
      <c r="J22" s="1"/>
      <c r="K22" s="4"/>
      <c r="L22" s="4"/>
    </row>
    <row r="23" spans="1:12" s="2" customFormat="1" ht="19.5" customHeight="1">
      <c r="A23" s="6">
        <v>21</v>
      </c>
      <c r="B23" s="6" t="s">
        <v>185</v>
      </c>
      <c r="C23" s="6" t="s">
        <v>426</v>
      </c>
      <c r="D23" s="7" t="s">
        <v>17</v>
      </c>
      <c r="E23" s="7" t="s">
        <v>234</v>
      </c>
      <c r="F23" s="7" t="s">
        <v>413</v>
      </c>
      <c r="G23" s="6" t="s">
        <v>427</v>
      </c>
      <c r="H23" s="6">
        <v>84</v>
      </c>
      <c r="I23" s="8">
        <v>800</v>
      </c>
      <c r="J23" s="1"/>
      <c r="K23" s="4"/>
      <c r="L23" s="4"/>
    </row>
    <row r="24" spans="1:12" s="2" customFormat="1" ht="19.5" customHeight="1">
      <c r="A24" s="6">
        <v>22</v>
      </c>
      <c r="B24" s="6" t="s">
        <v>185</v>
      </c>
      <c r="C24" s="6" t="s">
        <v>428</v>
      </c>
      <c r="D24" s="7" t="s">
        <v>17</v>
      </c>
      <c r="E24" s="7" t="s">
        <v>234</v>
      </c>
      <c r="F24" s="7" t="s">
        <v>413</v>
      </c>
      <c r="G24" s="6" t="s">
        <v>429</v>
      </c>
      <c r="H24" s="6">
        <v>68</v>
      </c>
      <c r="I24" s="8">
        <v>800</v>
      </c>
      <c r="J24" s="1"/>
      <c r="K24" s="4"/>
      <c r="L24" s="4"/>
    </row>
    <row r="25" spans="1:12" s="2" customFormat="1" ht="19.5" customHeight="1">
      <c r="A25" s="6">
        <v>23</v>
      </c>
      <c r="B25" s="6" t="s">
        <v>185</v>
      </c>
      <c r="C25" s="6" t="s">
        <v>352</v>
      </c>
      <c r="D25" s="7" t="s">
        <v>11</v>
      </c>
      <c r="E25" s="7" t="s">
        <v>430</v>
      </c>
      <c r="F25" s="7" t="s">
        <v>431</v>
      </c>
      <c r="G25" s="6" t="s">
        <v>432</v>
      </c>
      <c r="H25" s="6">
        <v>66</v>
      </c>
      <c r="I25" s="8">
        <v>800</v>
      </c>
      <c r="J25" s="1"/>
      <c r="K25" s="4"/>
      <c r="L25" s="4"/>
    </row>
    <row r="26" spans="1:12" s="2" customFormat="1" ht="19.5" customHeight="1">
      <c r="A26" s="6">
        <v>24</v>
      </c>
      <c r="B26" s="6" t="s">
        <v>185</v>
      </c>
      <c r="C26" s="6" t="s">
        <v>311</v>
      </c>
      <c r="D26" s="7" t="s">
        <v>11</v>
      </c>
      <c r="E26" s="7" t="s">
        <v>433</v>
      </c>
      <c r="F26" s="7" t="s">
        <v>384</v>
      </c>
      <c r="G26" s="6" t="s">
        <v>434</v>
      </c>
      <c r="H26" s="6">
        <v>49</v>
      </c>
      <c r="I26" s="8">
        <v>800</v>
      </c>
      <c r="J26" s="1"/>
      <c r="K26" s="4"/>
      <c r="L26" s="4"/>
    </row>
    <row r="27" spans="1:12" s="2" customFormat="1" ht="19.5" customHeight="1">
      <c r="A27" s="6">
        <v>25</v>
      </c>
      <c r="B27" s="6" t="s">
        <v>185</v>
      </c>
      <c r="C27" s="6" t="s">
        <v>435</v>
      </c>
      <c r="D27" s="7" t="s">
        <v>11</v>
      </c>
      <c r="E27" s="7" t="s">
        <v>436</v>
      </c>
      <c r="F27" s="7" t="s">
        <v>373</v>
      </c>
      <c r="G27" s="6" t="s">
        <v>437</v>
      </c>
      <c r="H27" s="6">
        <v>37</v>
      </c>
      <c r="I27" s="8">
        <v>800</v>
      </c>
      <c r="J27" s="1"/>
      <c r="K27" s="4"/>
      <c r="L27" s="4"/>
    </row>
    <row r="28" spans="1:12" s="2" customFormat="1" ht="19.5" customHeight="1">
      <c r="A28" s="6">
        <v>26</v>
      </c>
      <c r="B28" s="6" t="s">
        <v>185</v>
      </c>
      <c r="C28" s="6" t="s">
        <v>60</v>
      </c>
      <c r="D28" s="7" t="s">
        <v>128</v>
      </c>
      <c r="E28" s="7" t="s">
        <v>438</v>
      </c>
      <c r="F28" s="7" t="s">
        <v>439</v>
      </c>
      <c r="G28" s="6" t="s">
        <v>440</v>
      </c>
      <c r="H28" s="6">
        <v>9</v>
      </c>
      <c r="I28" s="8">
        <v>1000</v>
      </c>
      <c r="J28" s="1"/>
      <c r="K28" s="4"/>
      <c r="L28" s="4"/>
    </row>
    <row r="29" spans="1:12" s="2" customFormat="1" ht="19.5" customHeight="1">
      <c r="A29" s="6">
        <v>27</v>
      </c>
      <c r="B29" s="6" t="s">
        <v>185</v>
      </c>
      <c r="C29" s="6" t="s">
        <v>163</v>
      </c>
      <c r="D29" s="7" t="s">
        <v>11</v>
      </c>
      <c r="E29" s="7" t="s">
        <v>247</v>
      </c>
      <c r="F29" s="7" t="s">
        <v>384</v>
      </c>
      <c r="G29" s="6" t="s">
        <v>441</v>
      </c>
      <c r="H29" s="6">
        <v>61</v>
      </c>
      <c r="I29" s="8">
        <v>800</v>
      </c>
      <c r="J29" s="1"/>
      <c r="K29" s="4"/>
      <c r="L29" s="4"/>
    </row>
    <row r="30" spans="1:12" s="2" customFormat="1" ht="19.5" customHeight="1">
      <c r="A30" s="6">
        <v>28</v>
      </c>
      <c r="B30" s="6" t="s">
        <v>185</v>
      </c>
      <c r="C30" s="6" t="s">
        <v>155</v>
      </c>
      <c r="D30" s="7" t="s">
        <v>11</v>
      </c>
      <c r="E30" s="7" t="s">
        <v>442</v>
      </c>
      <c r="F30" s="7" t="s">
        <v>443</v>
      </c>
      <c r="G30" s="6" t="s">
        <v>444</v>
      </c>
      <c r="H30" s="6">
        <v>43</v>
      </c>
      <c r="I30" s="8">
        <v>800</v>
      </c>
      <c r="J30" s="1"/>
      <c r="K30" s="4"/>
      <c r="L30" s="4"/>
    </row>
    <row r="31" spans="1:12" s="2" customFormat="1" ht="19.5" customHeight="1">
      <c r="A31" s="6">
        <v>29</v>
      </c>
      <c r="B31" s="6" t="s">
        <v>185</v>
      </c>
      <c r="C31" s="6" t="s">
        <v>445</v>
      </c>
      <c r="D31" s="7" t="s">
        <v>11</v>
      </c>
      <c r="E31" s="7" t="s">
        <v>446</v>
      </c>
      <c r="F31" s="7" t="s">
        <v>447</v>
      </c>
      <c r="G31" s="6" t="s">
        <v>448</v>
      </c>
      <c r="H31" s="6">
        <v>73</v>
      </c>
      <c r="I31" s="8">
        <v>800</v>
      </c>
      <c r="J31" s="1"/>
      <c r="K31" s="4"/>
      <c r="L31" s="4"/>
    </row>
    <row r="32" spans="1:12" s="2" customFormat="1" ht="19.5" customHeight="1">
      <c r="A32" s="6">
        <v>30</v>
      </c>
      <c r="B32" s="6" t="s">
        <v>185</v>
      </c>
      <c r="C32" s="6" t="s">
        <v>57</v>
      </c>
      <c r="D32" s="7" t="s">
        <v>17</v>
      </c>
      <c r="E32" s="7" t="s">
        <v>449</v>
      </c>
      <c r="F32" s="7" t="s">
        <v>450</v>
      </c>
      <c r="G32" s="6" t="s">
        <v>451</v>
      </c>
      <c r="H32" s="6">
        <v>65</v>
      </c>
      <c r="I32" s="8">
        <v>800</v>
      </c>
      <c r="J32" s="1"/>
      <c r="K32" s="4"/>
      <c r="L32" s="4"/>
    </row>
    <row r="33" spans="1:12" s="2" customFormat="1" ht="19.5" customHeight="1">
      <c r="A33" s="6">
        <v>31</v>
      </c>
      <c r="B33" s="6" t="s">
        <v>185</v>
      </c>
      <c r="C33" s="6" t="s">
        <v>452</v>
      </c>
      <c r="D33" s="7" t="s">
        <v>16</v>
      </c>
      <c r="E33" s="7" t="s">
        <v>453</v>
      </c>
      <c r="F33" s="7" t="s">
        <v>454</v>
      </c>
      <c r="G33" s="6" t="s">
        <v>455</v>
      </c>
      <c r="H33" s="6">
        <v>33</v>
      </c>
      <c r="I33" s="8">
        <v>800</v>
      </c>
      <c r="J33" s="1"/>
      <c r="K33" s="4"/>
      <c r="L33" s="4"/>
    </row>
    <row r="34" spans="1:12" s="2" customFormat="1" ht="19.5" customHeight="1">
      <c r="A34" s="6">
        <v>32</v>
      </c>
      <c r="B34" s="6" t="s">
        <v>185</v>
      </c>
      <c r="C34" s="6" t="s">
        <v>77</v>
      </c>
      <c r="D34" s="7" t="s">
        <v>17</v>
      </c>
      <c r="E34" s="7" t="s">
        <v>260</v>
      </c>
      <c r="F34" s="7" t="s">
        <v>456</v>
      </c>
      <c r="G34" s="6" t="s">
        <v>457</v>
      </c>
      <c r="H34" s="6">
        <v>86</v>
      </c>
      <c r="I34" s="8">
        <v>800</v>
      </c>
      <c r="J34" s="1"/>
      <c r="K34" s="4"/>
      <c r="L34" s="4"/>
    </row>
    <row r="35" spans="1:12" s="2" customFormat="1" ht="19.5" customHeight="1">
      <c r="A35" s="6">
        <v>33</v>
      </c>
      <c r="B35" s="6" t="s">
        <v>185</v>
      </c>
      <c r="C35" s="6" t="s">
        <v>458</v>
      </c>
      <c r="D35" s="7" t="s">
        <v>17</v>
      </c>
      <c r="E35" s="7" t="s">
        <v>260</v>
      </c>
      <c r="F35" s="7" t="s">
        <v>459</v>
      </c>
      <c r="G35" s="6" t="s">
        <v>460</v>
      </c>
      <c r="H35" s="6">
        <v>80</v>
      </c>
      <c r="I35" s="8">
        <v>800</v>
      </c>
      <c r="J35" s="1"/>
      <c r="K35" s="4"/>
      <c r="L35" s="4"/>
    </row>
    <row r="36" spans="1:12" s="2" customFormat="1" ht="19.5" customHeight="1">
      <c r="A36" s="6">
        <v>34</v>
      </c>
      <c r="B36" s="6" t="s">
        <v>185</v>
      </c>
      <c r="C36" s="6" t="s">
        <v>72</v>
      </c>
      <c r="D36" s="7" t="s">
        <v>11</v>
      </c>
      <c r="E36" s="7" t="s">
        <v>260</v>
      </c>
      <c r="F36" s="7" t="s">
        <v>413</v>
      </c>
      <c r="G36" s="6" t="s">
        <v>461</v>
      </c>
      <c r="H36" s="6">
        <v>78</v>
      </c>
      <c r="I36" s="8">
        <v>800</v>
      </c>
      <c r="J36" s="1"/>
      <c r="K36" s="4"/>
      <c r="L36" s="4"/>
    </row>
    <row r="37" spans="1:12" s="2" customFormat="1" ht="19.5" customHeight="1">
      <c r="A37" s="6">
        <v>35</v>
      </c>
      <c r="B37" s="6" t="s">
        <v>185</v>
      </c>
      <c r="C37" s="6" t="s">
        <v>462</v>
      </c>
      <c r="D37" s="7" t="s">
        <v>17</v>
      </c>
      <c r="E37" s="7" t="s">
        <v>463</v>
      </c>
      <c r="F37" s="7" t="s">
        <v>431</v>
      </c>
      <c r="G37" s="6" t="s">
        <v>464</v>
      </c>
      <c r="H37" s="6">
        <v>89</v>
      </c>
      <c r="I37" s="8">
        <v>800</v>
      </c>
      <c r="J37" s="1"/>
      <c r="K37" s="4"/>
      <c r="L37" s="4"/>
    </row>
    <row r="38" spans="1:12" s="2" customFormat="1" ht="19.5" customHeight="1">
      <c r="A38" s="6">
        <v>36</v>
      </c>
      <c r="B38" s="6" t="s">
        <v>185</v>
      </c>
      <c r="C38" s="6" t="s">
        <v>465</v>
      </c>
      <c r="D38" s="7" t="s">
        <v>11</v>
      </c>
      <c r="E38" s="7" t="s">
        <v>466</v>
      </c>
      <c r="F38" s="7" t="s">
        <v>393</v>
      </c>
      <c r="G38" s="6" t="s">
        <v>467</v>
      </c>
      <c r="H38" s="6">
        <v>62</v>
      </c>
      <c r="I38" s="8">
        <v>800</v>
      </c>
      <c r="J38" s="1"/>
      <c r="K38" s="4"/>
      <c r="L38" s="4"/>
    </row>
    <row r="39" spans="1:12" s="2" customFormat="1" ht="19.5" customHeight="1">
      <c r="A39" s="6">
        <v>37</v>
      </c>
      <c r="B39" s="6" t="s">
        <v>185</v>
      </c>
      <c r="C39" s="6" t="s">
        <v>468</v>
      </c>
      <c r="D39" s="7" t="s">
        <v>11</v>
      </c>
      <c r="E39" s="7" t="s">
        <v>469</v>
      </c>
      <c r="F39" s="7" t="s">
        <v>470</v>
      </c>
      <c r="G39" s="6" t="s">
        <v>471</v>
      </c>
      <c r="H39" s="6">
        <v>56</v>
      </c>
      <c r="I39" s="8">
        <v>800</v>
      </c>
      <c r="J39" s="1"/>
      <c r="K39" s="4"/>
      <c r="L39" s="4"/>
    </row>
    <row r="40" spans="1:12" s="2" customFormat="1" ht="19.5" customHeight="1">
      <c r="A40" s="6">
        <v>38</v>
      </c>
      <c r="B40" s="6" t="s">
        <v>185</v>
      </c>
      <c r="C40" s="6" t="s">
        <v>472</v>
      </c>
      <c r="D40" s="7" t="s">
        <v>11</v>
      </c>
      <c r="E40" s="7" t="s">
        <v>473</v>
      </c>
      <c r="F40" s="7" t="s">
        <v>393</v>
      </c>
      <c r="G40" s="6" t="s">
        <v>474</v>
      </c>
      <c r="H40" s="6">
        <v>35</v>
      </c>
      <c r="I40" s="8">
        <v>800</v>
      </c>
      <c r="J40" s="1"/>
      <c r="K40" s="4"/>
      <c r="L40" s="4"/>
    </row>
    <row r="41" spans="1:12" s="2" customFormat="1" ht="19.5" customHeight="1">
      <c r="A41" s="6">
        <v>39</v>
      </c>
      <c r="B41" s="6" t="s">
        <v>185</v>
      </c>
      <c r="C41" s="6" t="s">
        <v>475</v>
      </c>
      <c r="D41" s="7" t="s">
        <v>16</v>
      </c>
      <c r="E41" s="7" t="s">
        <v>476</v>
      </c>
      <c r="F41" s="7" t="s">
        <v>215</v>
      </c>
      <c r="G41" s="6" t="s">
        <v>477</v>
      </c>
      <c r="H41" s="6">
        <v>48</v>
      </c>
      <c r="I41" s="8">
        <v>800</v>
      </c>
      <c r="J41" s="1"/>
      <c r="K41" s="4"/>
      <c r="L41" s="4"/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7.28125" style="15" customWidth="1"/>
    <col min="2" max="2" width="6.28125" style="15" customWidth="1"/>
    <col min="3" max="3" width="11.421875" style="23" customWidth="1"/>
    <col min="4" max="4" width="9.140625" style="15" customWidth="1"/>
    <col min="5" max="6" width="11.421875" style="15" customWidth="1"/>
    <col min="7" max="7" width="14.421875" style="15" customWidth="1"/>
    <col min="8" max="8" width="5.8515625" style="15" customWidth="1"/>
    <col min="9" max="9" width="8.7109375" style="15" customWidth="1"/>
    <col min="11" max="12" width="17.8515625" style="4" customWidth="1"/>
    <col min="13" max="14" width="9.140625" style="2" customWidth="1"/>
  </cols>
  <sheetData>
    <row r="1" spans="1:12" ht="26.25" customHeight="1">
      <c r="A1" s="26" t="s">
        <v>709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s="2" customFormat="1" ht="31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1"/>
      <c r="K2" s="12" t="s">
        <v>698</v>
      </c>
      <c r="L2" s="10" t="s">
        <v>699</v>
      </c>
    </row>
    <row r="3" spans="1:12" s="2" customFormat="1" ht="19.5" customHeight="1">
      <c r="A3" s="6">
        <v>1</v>
      </c>
      <c r="B3" s="6" t="s">
        <v>478</v>
      </c>
      <c r="C3" s="6" t="s">
        <v>111</v>
      </c>
      <c r="D3" s="7" t="s">
        <v>16</v>
      </c>
      <c r="E3" s="7" t="s">
        <v>479</v>
      </c>
      <c r="F3" s="7" t="s">
        <v>480</v>
      </c>
      <c r="G3" s="6" t="s">
        <v>481</v>
      </c>
      <c r="H3" s="6">
        <v>86</v>
      </c>
      <c r="I3" s="8">
        <v>800</v>
      </c>
      <c r="J3" s="1"/>
      <c r="K3" s="13" t="s">
        <v>701</v>
      </c>
      <c r="L3" s="11" t="s">
        <v>702</v>
      </c>
    </row>
    <row r="4" spans="1:12" s="2" customFormat="1" ht="19.5" customHeight="1">
      <c r="A4" s="6">
        <v>2</v>
      </c>
      <c r="B4" s="6" t="s">
        <v>478</v>
      </c>
      <c r="C4" s="6" t="s">
        <v>383</v>
      </c>
      <c r="D4" s="7" t="s">
        <v>17</v>
      </c>
      <c r="E4" s="7" t="s">
        <v>479</v>
      </c>
      <c r="F4" s="7" t="s">
        <v>482</v>
      </c>
      <c r="G4" s="6" t="s">
        <v>483</v>
      </c>
      <c r="H4" s="6">
        <v>71</v>
      </c>
      <c r="I4" s="8">
        <v>800</v>
      </c>
      <c r="J4" s="1"/>
      <c r="K4" s="9">
        <f>COUNTIF(H3:H91,"&lt;18")</f>
        <v>2</v>
      </c>
      <c r="L4" s="9">
        <f>COUNTIF(H3:H133,"&gt;=18")</f>
        <v>57</v>
      </c>
    </row>
    <row r="5" spans="1:12" s="2" customFormat="1" ht="19.5" customHeight="1" thickBot="1">
      <c r="A5" s="6">
        <v>3</v>
      </c>
      <c r="B5" s="6" t="s">
        <v>478</v>
      </c>
      <c r="C5" s="6" t="s">
        <v>435</v>
      </c>
      <c r="D5" s="7" t="s">
        <v>16</v>
      </c>
      <c r="E5" s="7" t="s">
        <v>479</v>
      </c>
      <c r="F5" s="7" t="s">
        <v>484</v>
      </c>
      <c r="G5" s="6" t="s">
        <v>485</v>
      </c>
      <c r="H5" s="6">
        <v>44</v>
      </c>
      <c r="I5" s="8">
        <v>800</v>
      </c>
      <c r="J5" s="1"/>
      <c r="K5" s="18" t="s">
        <v>700</v>
      </c>
      <c r="L5" s="18">
        <f>K4+L4</f>
        <v>59</v>
      </c>
    </row>
    <row r="6" spans="1:12" s="2" customFormat="1" ht="19.5" customHeight="1" thickTop="1">
      <c r="A6" s="6">
        <v>4</v>
      </c>
      <c r="B6" s="6" t="s">
        <v>478</v>
      </c>
      <c r="C6" s="6" t="s">
        <v>19</v>
      </c>
      <c r="D6" s="7" t="s">
        <v>11</v>
      </c>
      <c r="E6" s="7" t="s">
        <v>486</v>
      </c>
      <c r="F6" s="7" t="s">
        <v>439</v>
      </c>
      <c r="G6" s="6" t="s">
        <v>487</v>
      </c>
      <c r="H6" s="6">
        <v>87</v>
      </c>
      <c r="I6" s="8">
        <v>800</v>
      </c>
      <c r="J6" s="1"/>
      <c r="K6" s="4"/>
      <c r="L6" s="4"/>
    </row>
    <row r="7" spans="1:14" s="2" customFormat="1" ht="19.5" customHeight="1">
      <c r="A7" s="6">
        <v>5</v>
      </c>
      <c r="B7" s="6" t="s">
        <v>478</v>
      </c>
      <c r="C7" s="6" t="s">
        <v>68</v>
      </c>
      <c r="D7" s="7" t="s">
        <v>16</v>
      </c>
      <c r="E7" s="7" t="s">
        <v>488</v>
      </c>
      <c r="F7" s="7" t="s">
        <v>489</v>
      </c>
      <c r="G7" s="6" t="s">
        <v>490</v>
      </c>
      <c r="H7" s="6">
        <v>42</v>
      </c>
      <c r="I7" s="8">
        <v>800</v>
      </c>
      <c r="J7" s="1"/>
      <c r="K7" s="14" t="s">
        <v>11</v>
      </c>
      <c r="L7" s="16">
        <f>COUNTIF(D3:D122,"นาย")</f>
        <v>22</v>
      </c>
      <c r="M7" s="14" t="s">
        <v>703</v>
      </c>
      <c r="N7" s="16">
        <f>L7+L10</f>
        <v>23</v>
      </c>
    </row>
    <row r="8" spans="1:14" s="2" customFormat="1" ht="19.5" customHeight="1">
      <c r="A8" s="6">
        <v>6</v>
      </c>
      <c r="B8" s="6" t="s">
        <v>478</v>
      </c>
      <c r="C8" s="6" t="s">
        <v>22</v>
      </c>
      <c r="D8" s="7" t="s">
        <v>16</v>
      </c>
      <c r="E8" s="7" t="s">
        <v>268</v>
      </c>
      <c r="F8" s="7" t="s">
        <v>484</v>
      </c>
      <c r="G8" s="6" t="s">
        <v>491</v>
      </c>
      <c r="H8" s="6">
        <v>36</v>
      </c>
      <c r="I8" s="8">
        <v>800</v>
      </c>
      <c r="J8" s="1"/>
      <c r="K8" s="14" t="s">
        <v>17</v>
      </c>
      <c r="L8" s="16">
        <f>COUNTIF(D3:D181,"นาง")</f>
        <v>22</v>
      </c>
      <c r="M8" s="14" t="s">
        <v>704</v>
      </c>
      <c r="N8" s="16">
        <f>L8+L9+L11</f>
        <v>36</v>
      </c>
    </row>
    <row r="9" spans="1:14" s="2" customFormat="1" ht="19.5" customHeight="1" thickBot="1">
      <c r="A9" s="6">
        <v>7</v>
      </c>
      <c r="B9" s="6" t="s">
        <v>478</v>
      </c>
      <c r="C9" s="6" t="s">
        <v>160</v>
      </c>
      <c r="D9" s="7" t="s">
        <v>17</v>
      </c>
      <c r="E9" s="7" t="s">
        <v>198</v>
      </c>
      <c r="F9" s="7" t="s">
        <v>492</v>
      </c>
      <c r="G9" s="6" t="s">
        <v>487</v>
      </c>
      <c r="H9" s="6">
        <v>87</v>
      </c>
      <c r="I9" s="8">
        <v>800</v>
      </c>
      <c r="J9" s="1"/>
      <c r="K9" s="14" t="s">
        <v>16</v>
      </c>
      <c r="L9" s="16">
        <f>COUNTIF(D3:D121,"นางสาว")</f>
        <v>12</v>
      </c>
      <c r="M9" s="17" t="s">
        <v>705</v>
      </c>
      <c r="N9" s="17">
        <f>SUM(N7:N8)</f>
        <v>59</v>
      </c>
    </row>
    <row r="10" spans="1:14" s="2" customFormat="1" ht="19.5" customHeight="1" thickTop="1">
      <c r="A10" s="6">
        <v>8</v>
      </c>
      <c r="B10" s="6" t="s">
        <v>478</v>
      </c>
      <c r="C10" s="6" t="s">
        <v>493</v>
      </c>
      <c r="D10" s="7" t="s">
        <v>17</v>
      </c>
      <c r="E10" s="7" t="s">
        <v>494</v>
      </c>
      <c r="F10" s="7" t="s">
        <v>495</v>
      </c>
      <c r="G10" s="6" t="s">
        <v>496</v>
      </c>
      <c r="H10" s="6">
        <v>64</v>
      </c>
      <c r="I10" s="8">
        <v>800</v>
      </c>
      <c r="J10" s="1"/>
      <c r="K10" s="14" t="s">
        <v>128</v>
      </c>
      <c r="L10" s="16">
        <f>COUNTIF(D3:D171,"เด็กชาย")</f>
        <v>1</v>
      </c>
      <c r="M10" s="15"/>
      <c r="N10" s="15"/>
    </row>
    <row r="11" spans="1:14" s="2" customFormat="1" ht="19.5" customHeight="1">
      <c r="A11" s="6">
        <v>9</v>
      </c>
      <c r="B11" s="6" t="s">
        <v>478</v>
      </c>
      <c r="C11" s="6" t="s">
        <v>77</v>
      </c>
      <c r="D11" s="7" t="s">
        <v>11</v>
      </c>
      <c r="E11" s="7" t="s">
        <v>141</v>
      </c>
      <c r="F11" s="7" t="s">
        <v>484</v>
      </c>
      <c r="G11" s="6" t="s">
        <v>497</v>
      </c>
      <c r="H11" s="6">
        <v>54</v>
      </c>
      <c r="I11" s="8">
        <v>800</v>
      </c>
      <c r="J11" s="1"/>
      <c r="K11" s="14" t="s">
        <v>537</v>
      </c>
      <c r="L11" s="16">
        <f>COUNTIF(D3:D236,"เด็กหญิง")</f>
        <v>2</v>
      </c>
      <c r="M11" s="15"/>
      <c r="N11" s="15"/>
    </row>
    <row r="12" spans="1:12" s="2" customFormat="1" ht="19.5" customHeight="1">
      <c r="A12" s="6">
        <v>10</v>
      </c>
      <c r="B12" s="6" t="s">
        <v>478</v>
      </c>
      <c r="C12" s="6" t="s">
        <v>274</v>
      </c>
      <c r="D12" s="7" t="s">
        <v>17</v>
      </c>
      <c r="E12" s="7" t="s">
        <v>498</v>
      </c>
      <c r="F12" s="7" t="s">
        <v>499</v>
      </c>
      <c r="G12" s="6" t="s">
        <v>500</v>
      </c>
      <c r="H12" s="6">
        <v>91</v>
      </c>
      <c r="I12" s="8">
        <v>800</v>
      </c>
      <c r="J12" s="1"/>
      <c r="K12" s="4"/>
      <c r="L12" s="4"/>
    </row>
    <row r="13" spans="1:12" s="2" customFormat="1" ht="19.5" customHeight="1">
      <c r="A13" s="6">
        <v>11</v>
      </c>
      <c r="B13" s="6" t="s">
        <v>478</v>
      </c>
      <c r="C13" s="6" t="s">
        <v>501</v>
      </c>
      <c r="D13" s="7" t="s">
        <v>17</v>
      </c>
      <c r="E13" s="7" t="s">
        <v>70</v>
      </c>
      <c r="F13" s="7" t="s">
        <v>502</v>
      </c>
      <c r="G13" s="6" t="s">
        <v>503</v>
      </c>
      <c r="H13" s="6">
        <v>71</v>
      </c>
      <c r="I13" s="8">
        <v>800</v>
      </c>
      <c r="J13" s="1"/>
      <c r="K13" s="4"/>
      <c r="L13" s="4"/>
    </row>
    <row r="14" spans="1:12" s="2" customFormat="1" ht="19.5" customHeight="1">
      <c r="A14" s="6">
        <v>12</v>
      </c>
      <c r="B14" s="6" t="s">
        <v>478</v>
      </c>
      <c r="C14" s="6" t="s">
        <v>352</v>
      </c>
      <c r="D14" s="7" t="s">
        <v>16</v>
      </c>
      <c r="E14" s="7" t="s">
        <v>70</v>
      </c>
      <c r="F14" s="7" t="s">
        <v>376</v>
      </c>
      <c r="G14" s="6" t="s">
        <v>481</v>
      </c>
      <c r="H14" s="6">
        <v>86</v>
      </c>
      <c r="I14" s="8">
        <v>800</v>
      </c>
      <c r="J14" s="1"/>
      <c r="K14" s="4"/>
      <c r="L14" s="4"/>
    </row>
    <row r="15" spans="1:12" s="2" customFormat="1" ht="19.5" customHeight="1">
      <c r="A15" s="6">
        <v>13</v>
      </c>
      <c r="B15" s="6" t="s">
        <v>478</v>
      </c>
      <c r="C15" s="6" t="s">
        <v>192</v>
      </c>
      <c r="D15" s="7" t="s">
        <v>17</v>
      </c>
      <c r="E15" s="7" t="s">
        <v>504</v>
      </c>
      <c r="F15" s="7" t="s">
        <v>489</v>
      </c>
      <c r="G15" s="6" t="s">
        <v>505</v>
      </c>
      <c r="H15" s="6">
        <v>56</v>
      </c>
      <c r="I15" s="8">
        <v>800</v>
      </c>
      <c r="J15" s="1"/>
      <c r="K15" s="4"/>
      <c r="L15" s="4"/>
    </row>
    <row r="16" spans="1:12" s="2" customFormat="1" ht="19.5" customHeight="1">
      <c r="A16" s="6">
        <v>14</v>
      </c>
      <c r="B16" s="6" t="s">
        <v>478</v>
      </c>
      <c r="C16" s="6" t="s">
        <v>506</v>
      </c>
      <c r="D16" s="7" t="s">
        <v>17</v>
      </c>
      <c r="E16" s="7" t="s">
        <v>507</v>
      </c>
      <c r="F16" s="7" t="s">
        <v>508</v>
      </c>
      <c r="G16" s="6" t="s">
        <v>509</v>
      </c>
      <c r="H16" s="6">
        <v>64</v>
      </c>
      <c r="I16" s="8">
        <v>800</v>
      </c>
      <c r="J16" s="1"/>
      <c r="K16" s="4"/>
      <c r="L16" s="4"/>
    </row>
    <row r="17" spans="1:12" s="2" customFormat="1" ht="19.5" customHeight="1">
      <c r="A17" s="6">
        <v>15</v>
      </c>
      <c r="B17" s="6" t="s">
        <v>478</v>
      </c>
      <c r="C17" s="6" t="s">
        <v>328</v>
      </c>
      <c r="D17" s="7" t="s">
        <v>11</v>
      </c>
      <c r="E17" s="7" t="s">
        <v>510</v>
      </c>
      <c r="F17" s="7" t="s">
        <v>511</v>
      </c>
      <c r="G17" s="6" t="s">
        <v>512</v>
      </c>
      <c r="H17" s="6">
        <v>41</v>
      </c>
      <c r="I17" s="8">
        <v>800</v>
      </c>
      <c r="J17" s="1"/>
      <c r="K17" s="4"/>
      <c r="L17" s="4"/>
    </row>
    <row r="18" spans="1:12" s="2" customFormat="1" ht="19.5" customHeight="1">
      <c r="A18" s="6">
        <v>16</v>
      </c>
      <c r="B18" s="6" t="s">
        <v>478</v>
      </c>
      <c r="C18" s="6" t="s">
        <v>493</v>
      </c>
      <c r="D18" s="7" t="s">
        <v>11</v>
      </c>
      <c r="E18" s="7" t="s">
        <v>513</v>
      </c>
      <c r="F18" s="7" t="s">
        <v>495</v>
      </c>
      <c r="G18" s="6" t="s">
        <v>514</v>
      </c>
      <c r="H18" s="6">
        <v>31</v>
      </c>
      <c r="I18" s="8">
        <v>800</v>
      </c>
      <c r="J18" s="1"/>
      <c r="K18" s="4"/>
      <c r="L18" s="4"/>
    </row>
    <row r="19" spans="1:12" s="2" customFormat="1" ht="19.5" customHeight="1">
      <c r="A19" s="6">
        <v>17</v>
      </c>
      <c r="B19" s="6" t="s">
        <v>478</v>
      </c>
      <c r="C19" s="6" t="s">
        <v>516</v>
      </c>
      <c r="D19" s="7" t="s">
        <v>11</v>
      </c>
      <c r="E19" s="7" t="s">
        <v>517</v>
      </c>
      <c r="F19" s="7" t="s">
        <v>518</v>
      </c>
      <c r="G19" s="6" t="s">
        <v>519</v>
      </c>
      <c r="H19" s="6">
        <v>89</v>
      </c>
      <c r="I19" s="8">
        <v>800</v>
      </c>
      <c r="J19" s="1"/>
      <c r="K19" s="4"/>
      <c r="L19" s="4"/>
    </row>
    <row r="20" spans="1:12" s="2" customFormat="1" ht="19.5" customHeight="1">
      <c r="A20" s="6">
        <v>18</v>
      </c>
      <c r="B20" s="6" t="s">
        <v>478</v>
      </c>
      <c r="C20" s="6" t="s">
        <v>189</v>
      </c>
      <c r="D20" s="7" t="s">
        <v>16</v>
      </c>
      <c r="E20" s="7" t="s">
        <v>218</v>
      </c>
      <c r="F20" s="7" t="s">
        <v>499</v>
      </c>
      <c r="G20" s="6" t="s">
        <v>520</v>
      </c>
      <c r="H20" s="6">
        <v>61</v>
      </c>
      <c r="I20" s="8">
        <v>800</v>
      </c>
      <c r="J20" s="1"/>
      <c r="K20" s="4"/>
      <c r="L20" s="4"/>
    </row>
    <row r="21" spans="1:12" s="2" customFormat="1" ht="19.5" customHeight="1">
      <c r="A21" s="6">
        <v>19</v>
      </c>
      <c r="B21" s="6" t="s">
        <v>478</v>
      </c>
      <c r="C21" s="6" t="s">
        <v>515</v>
      </c>
      <c r="D21" s="7" t="s">
        <v>11</v>
      </c>
      <c r="E21" s="7" t="s">
        <v>521</v>
      </c>
      <c r="F21" s="7" t="s">
        <v>522</v>
      </c>
      <c r="G21" s="6" t="s">
        <v>523</v>
      </c>
      <c r="H21" s="6">
        <v>60</v>
      </c>
      <c r="I21" s="8">
        <v>800</v>
      </c>
      <c r="J21" s="1"/>
      <c r="K21" s="4"/>
      <c r="L21" s="4"/>
    </row>
    <row r="22" spans="1:12" s="2" customFormat="1" ht="19.5" customHeight="1">
      <c r="A22" s="6">
        <v>20</v>
      </c>
      <c r="B22" s="6" t="s">
        <v>478</v>
      </c>
      <c r="C22" s="6" t="s">
        <v>524</v>
      </c>
      <c r="D22" s="7" t="s">
        <v>128</v>
      </c>
      <c r="E22" s="7" t="s">
        <v>525</v>
      </c>
      <c r="F22" s="7" t="s">
        <v>518</v>
      </c>
      <c r="G22" s="6" t="s">
        <v>526</v>
      </c>
      <c r="H22" s="6">
        <v>11</v>
      </c>
      <c r="I22" s="8">
        <v>1000</v>
      </c>
      <c r="J22" s="1"/>
      <c r="K22" s="4"/>
      <c r="L22" s="4"/>
    </row>
    <row r="23" spans="1:12" s="2" customFormat="1" ht="19.5" customHeight="1">
      <c r="A23" s="6">
        <v>21</v>
      </c>
      <c r="B23" s="6" t="s">
        <v>478</v>
      </c>
      <c r="C23" s="6" t="s">
        <v>527</v>
      </c>
      <c r="D23" s="7" t="s">
        <v>17</v>
      </c>
      <c r="E23" s="7" t="s">
        <v>528</v>
      </c>
      <c r="F23" s="7" t="s">
        <v>529</v>
      </c>
      <c r="G23" s="6" t="s">
        <v>530</v>
      </c>
      <c r="H23" s="6">
        <v>61</v>
      </c>
      <c r="I23" s="8">
        <v>800</v>
      </c>
      <c r="J23" s="1"/>
      <c r="K23" s="4"/>
      <c r="L23" s="4"/>
    </row>
    <row r="24" spans="1:12" s="2" customFormat="1" ht="19.5" customHeight="1">
      <c r="A24" s="6">
        <v>22</v>
      </c>
      <c r="B24" s="6" t="s">
        <v>478</v>
      </c>
      <c r="C24" s="6" t="s">
        <v>295</v>
      </c>
      <c r="D24" s="7" t="s">
        <v>17</v>
      </c>
      <c r="E24" s="7" t="s">
        <v>531</v>
      </c>
      <c r="F24" s="7" t="s">
        <v>532</v>
      </c>
      <c r="G24" s="6" t="s">
        <v>533</v>
      </c>
      <c r="H24" s="6">
        <v>65</v>
      </c>
      <c r="I24" s="8">
        <v>800</v>
      </c>
      <c r="J24" s="1"/>
      <c r="K24" s="4"/>
      <c r="L24" s="4"/>
    </row>
    <row r="25" spans="1:12" s="2" customFormat="1" ht="19.5" customHeight="1">
      <c r="A25" s="6">
        <v>23</v>
      </c>
      <c r="B25" s="6" t="s">
        <v>478</v>
      </c>
      <c r="C25" s="6" t="s">
        <v>18</v>
      </c>
      <c r="D25" s="7" t="s">
        <v>16</v>
      </c>
      <c r="E25" s="7" t="s">
        <v>534</v>
      </c>
      <c r="F25" s="7" t="s">
        <v>489</v>
      </c>
      <c r="G25" s="6" t="s">
        <v>535</v>
      </c>
      <c r="H25" s="6">
        <v>25</v>
      </c>
      <c r="I25" s="8">
        <v>800</v>
      </c>
      <c r="J25" s="1"/>
      <c r="K25" s="4"/>
      <c r="L25" s="4"/>
    </row>
    <row r="26" spans="1:12" s="2" customFormat="1" ht="19.5" customHeight="1">
      <c r="A26" s="6">
        <v>24</v>
      </c>
      <c r="B26" s="6" t="s">
        <v>478</v>
      </c>
      <c r="C26" s="6" t="s">
        <v>536</v>
      </c>
      <c r="D26" s="7" t="s">
        <v>537</v>
      </c>
      <c r="E26" s="7" t="s">
        <v>538</v>
      </c>
      <c r="F26" s="7" t="s">
        <v>431</v>
      </c>
      <c r="G26" s="6" t="s">
        <v>539</v>
      </c>
      <c r="H26" s="6">
        <v>23</v>
      </c>
      <c r="I26" s="8">
        <v>800</v>
      </c>
      <c r="J26" s="1"/>
      <c r="K26" s="4"/>
      <c r="L26" s="4"/>
    </row>
    <row r="27" spans="1:12" s="2" customFormat="1" ht="19.5" customHeight="1">
      <c r="A27" s="6">
        <v>25</v>
      </c>
      <c r="B27" s="6" t="s">
        <v>478</v>
      </c>
      <c r="C27" s="6" t="s">
        <v>540</v>
      </c>
      <c r="D27" s="7" t="s">
        <v>17</v>
      </c>
      <c r="E27" s="7" t="s">
        <v>541</v>
      </c>
      <c r="F27" s="7" t="s">
        <v>542</v>
      </c>
      <c r="G27" s="6" t="s">
        <v>543</v>
      </c>
      <c r="H27" s="6">
        <v>45</v>
      </c>
      <c r="I27" s="8">
        <v>800</v>
      </c>
      <c r="J27" s="1"/>
      <c r="K27" s="4"/>
      <c r="L27" s="4"/>
    </row>
    <row r="28" spans="1:12" s="2" customFormat="1" ht="19.5" customHeight="1">
      <c r="A28" s="6">
        <v>26</v>
      </c>
      <c r="B28" s="6" t="s">
        <v>478</v>
      </c>
      <c r="C28" s="6" t="s">
        <v>43</v>
      </c>
      <c r="D28" s="7" t="s">
        <v>16</v>
      </c>
      <c r="E28" s="7" t="s">
        <v>544</v>
      </c>
      <c r="F28" s="7" t="s">
        <v>439</v>
      </c>
      <c r="G28" s="6" t="s">
        <v>487</v>
      </c>
      <c r="H28" s="6">
        <v>87</v>
      </c>
      <c r="I28" s="8">
        <v>800</v>
      </c>
      <c r="J28" s="1"/>
      <c r="K28" s="4"/>
      <c r="L28" s="4"/>
    </row>
    <row r="29" spans="1:12" s="2" customFormat="1" ht="19.5" customHeight="1">
      <c r="A29" s="6">
        <v>27</v>
      </c>
      <c r="B29" s="6" t="s">
        <v>478</v>
      </c>
      <c r="C29" s="6" t="s">
        <v>77</v>
      </c>
      <c r="D29" s="7" t="s">
        <v>17</v>
      </c>
      <c r="E29" s="7" t="s">
        <v>44</v>
      </c>
      <c r="F29" s="7" t="s">
        <v>484</v>
      </c>
      <c r="G29" s="6" t="s">
        <v>545</v>
      </c>
      <c r="H29" s="6">
        <v>78</v>
      </c>
      <c r="I29" s="8">
        <v>800</v>
      </c>
      <c r="J29" s="1"/>
      <c r="K29" s="4"/>
      <c r="L29" s="4"/>
    </row>
    <row r="30" spans="1:12" s="2" customFormat="1" ht="19.5" customHeight="1">
      <c r="A30" s="6">
        <v>28</v>
      </c>
      <c r="B30" s="6" t="s">
        <v>478</v>
      </c>
      <c r="C30" s="6" t="s">
        <v>546</v>
      </c>
      <c r="D30" s="7" t="s">
        <v>17</v>
      </c>
      <c r="E30" s="7" t="s">
        <v>547</v>
      </c>
      <c r="F30" s="7" t="s">
        <v>187</v>
      </c>
      <c r="G30" s="6" t="s">
        <v>548</v>
      </c>
      <c r="H30" s="6">
        <v>60</v>
      </c>
      <c r="I30" s="8">
        <v>800</v>
      </c>
      <c r="J30" s="1"/>
      <c r="K30" s="4"/>
      <c r="L30" s="4"/>
    </row>
    <row r="31" spans="1:12" s="2" customFormat="1" ht="19.5" customHeight="1">
      <c r="A31" s="6">
        <v>29</v>
      </c>
      <c r="B31" s="6" t="s">
        <v>478</v>
      </c>
      <c r="C31" s="6" t="s">
        <v>549</v>
      </c>
      <c r="D31" s="7" t="s">
        <v>17</v>
      </c>
      <c r="E31" s="7" t="s">
        <v>550</v>
      </c>
      <c r="F31" s="7" t="s">
        <v>551</v>
      </c>
      <c r="G31" s="6" t="s">
        <v>552</v>
      </c>
      <c r="H31" s="6">
        <v>63</v>
      </c>
      <c r="I31" s="8">
        <v>800</v>
      </c>
      <c r="J31" s="1"/>
      <c r="K31" s="4"/>
      <c r="L31" s="4"/>
    </row>
    <row r="32" spans="1:12" s="2" customFormat="1" ht="19.5" customHeight="1">
      <c r="A32" s="6">
        <v>30</v>
      </c>
      <c r="B32" s="6" t="s">
        <v>478</v>
      </c>
      <c r="C32" s="6" t="s">
        <v>478</v>
      </c>
      <c r="D32" s="7" t="s">
        <v>11</v>
      </c>
      <c r="E32" s="7" t="s">
        <v>553</v>
      </c>
      <c r="F32" s="7" t="s">
        <v>529</v>
      </c>
      <c r="G32" s="6" t="s">
        <v>554</v>
      </c>
      <c r="H32" s="6">
        <v>74</v>
      </c>
      <c r="I32" s="8">
        <v>800</v>
      </c>
      <c r="J32" s="1"/>
      <c r="K32" s="4"/>
      <c r="L32" s="4"/>
    </row>
    <row r="33" spans="1:12" s="2" customFormat="1" ht="19.5" customHeight="1">
      <c r="A33" s="6">
        <v>31</v>
      </c>
      <c r="B33" s="6" t="s">
        <v>478</v>
      </c>
      <c r="C33" s="6" t="s">
        <v>555</v>
      </c>
      <c r="D33" s="7" t="s">
        <v>11</v>
      </c>
      <c r="E33" s="7" t="s">
        <v>556</v>
      </c>
      <c r="F33" s="7" t="s">
        <v>557</v>
      </c>
      <c r="G33" s="6" t="s">
        <v>558</v>
      </c>
      <c r="H33" s="6">
        <v>30</v>
      </c>
      <c r="I33" s="8">
        <v>800</v>
      </c>
      <c r="J33" s="1"/>
      <c r="K33" s="4"/>
      <c r="L33" s="4"/>
    </row>
    <row r="34" spans="1:12" s="2" customFormat="1" ht="19.5" customHeight="1">
      <c r="A34" s="6">
        <v>32</v>
      </c>
      <c r="B34" s="6" t="s">
        <v>478</v>
      </c>
      <c r="C34" s="6" t="s">
        <v>24</v>
      </c>
      <c r="D34" s="7" t="s">
        <v>17</v>
      </c>
      <c r="E34" s="7" t="s">
        <v>559</v>
      </c>
      <c r="F34" s="7" t="s">
        <v>492</v>
      </c>
      <c r="G34" s="6" t="s">
        <v>47</v>
      </c>
      <c r="H34" s="6">
        <v>72</v>
      </c>
      <c r="I34" s="8">
        <v>800</v>
      </c>
      <c r="J34" s="1"/>
      <c r="K34" s="4"/>
      <c r="L34" s="4"/>
    </row>
    <row r="35" spans="1:12" s="2" customFormat="1" ht="19.5" customHeight="1">
      <c r="A35" s="6">
        <v>33</v>
      </c>
      <c r="B35" s="6" t="s">
        <v>478</v>
      </c>
      <c r="C35" s="6" t="s">
        <v>560</v>
      </c>
      <c r="D35" s="7" t="s">
        <v>11</v>
      </c>
      <c r="E35" s="7" t="s">
        <v>234</v>
      </c>
      <c r="F35" s="7" t="s">
        <v>381</v>
      </c>
      <c r="G35" s="6" t="s">
        <v>561</v>
      </c>
      <c r="H35" s="6">
        <v>61</v>
      </c>
      <c r="I35" s="8">
        <v>800</v>
      </c>
      <c r="J35" s="1"/>
      <c r="K35" s="4"/>
      <c r="L35" s="4"/>
    </row>
    <row r="36" spans="1:12" s="2" customFormat="1" ht="19.5" customHeight="1">
      <c r="A36" s="6">
        <v>34</v>
      </c>
      <c r="B36" s="6" t="s">
        <v>478</v>
      </c>
      <c r="C36" s="6" t="s">
        <v>562</v>
      </c>
      <c r="D36" s="7" t="s">
        <v>17</v>
      </c>
      <c r="E36" s="7" t="s">
        <v>563</v>
      </c>
      <c r="F36" s="7" t="s">
        <v>518</v>
      </c>
      <c r="G36" s="6" t="s">
        <v>564</v>
      </c>
      <c r="H36" s="6">
        <v>57</v>
      </c>
      <c r="I36" s="8">
        <v>800</v>
      </c>
      <c r="J36" s="1"/>
      <c r="K36" s="4"/>
      <c r="L36" s="4"/>
    </row>
    <row r="37" spans="1:12" s="2" customFormat="1" ht="19.5" customHeight="1">
      <c r="A37" s="6">
        <v>35</v>
      </c>
      <c r="B37" s="6" t="s">
        <v>478</v>
      </c>
      <c r="C37" s="6" t="s">
        <v>88</v>
      </c>
      <c r="D37" s="7" t="s">
        <v>16</v>
      </c>
      <c r="E37" s="7" t="s">
        <v>238</v>
      </c>
      <c r="F37" s="7" t="s">
        <v>565</v>
      </c>
      <c r="G37" s="6" t="s">
        <v>566</v>
      </c>
      <c r="H37" s="6">
        <v>58</v>
      </c>
      <c r="I37" s="8">
        <v>800</v>
      </c>
      <c r="J37" s="1"/>
      <c r="K37" s="4"/>
      <c r="L37" s="4"/>
    </row>
    <row r="38" spans="1:12" s="2" customFormat="1" ht="19.5" customHeight="1">
      <c r="A38" s="6">
        <v>36</v>
      </c>
      <c r="B38" s="6" t="s">
        <v>478</v>
      </c>
      <c r="C38" s="6" t="s">
        <v>567</v>
      </c>
      <c r="D38" s="7" t="s">
        <v>17</v>
      </c>
      <c r="E38" s="7" t="s">
        <v>568</v>
      </c>
      <c r="F38" s="7" t="s">
        <v>569</v>
      </c>
      <c r="G38" s="6" t="s">
        <v>570</v>
      </c>
      <c r="H38" s="6">
        <v>49</v>
      </c>
      <c r="I38" s="8">
        <v>800</v>
      </c>
      <c r="J38" s="1"/>
      <c r="K38" s="4"/>
      <c r="L38" s="4"/>
    </row>
    <row r="39" spans="1:12" s="2" customFormat="1" ht="19.5" customHeight="1">
      <c r="A39" s="6">
        <v>37</v>
      </c>
      <c r="B39" s="6" t="s">
        <v>478</v>
      </c>
      <c r="C39" s="6" t="s">
        <v>571</v>
      </c>
      <c r="D39" s="7" t="s">
        <v>11</v>
      </c>
      <c r="E39" s="7" t="s">
        <v>572</v>
      </c>
      <c r="F39" s="7" t="s">
        <v>529</v>
      </c>
      <c r="G39" s="6" t="s">
        <v>573</v>
      </c>
      <c r="H39" s="6">
        <v>62</v>
      </c>
      <c r="I39" s="8">
        <v>800</v>
      </c>
      <c r="J39" s="1"/>
      <c r="K39" s="4"/>
      <c r="L39" s="4"/>
    </row>
    <row r="40" spans="1:12" s="2" customFormat="1" ht="19.5" customHeight="1">
      <c r="A40" s="6">
        <v>38</v>
      </c>
      <c r="B40" s="6" t="s">
        <v>478</v>
      </c>
      <c r="C40" s="6" t="s">
        <v>250</v>
      </c>
      <c r="D40" s="7" t="s">
        <v>11</v>
      </c>
      <c r="E40" s="7" t="s">
        <v>574</v>
      </c>
      <c r="F40" s="7" t="s">
        <v>575</v>
      </c>
      <c r="G40" s="6" t="s">
        <v>576</v>
      </c>
      <c r="H40" s="6">
        <v>50</v>
      </c>
      <c r="I40" s="8">
        <v>800</v>
      </c>
      <c r="J40" s="1"/>
      <c r="K40" s="4"/>
      <c r="L40" s="4"/>
    </row>
    <row r="41" spans="1:12" s="2" customFormat="1" ht="19.5" customHeight="1">
      <c r="A41" s="6">
        <v>39</v>
      </c>
      <c r="B41" s="6" t="s">
        <v>478</v>
      </c>
      <c r="C41" s="6" t="s">
        <v>713</v>
      </c>
      <c r="D41" s="7" t="s">
        <v>17</v>
      </c>
      <c r="E41" s="7" t="s">
        <v>318</v>
      </c>
      <c r="F41" s="7" t="s">
        <v>439</v>
      </c>
      <c r="G41" s="6" t="s">
        <v>714</v>
      </c>
      <c r="H41" s="6">
        <v>59</v>
      </c>
      <c r="I41" s="8">
        <v>800</v>
      </c>
      <c r="J41" s="1"/>
      <c r="K41" s="4"/>
      <c r="L41" s="4"/>
    </row>
    <row r="42" spans="1:12" s="2" customFormat="1" ht="19.5" customHeight="1">
      <c r="A42" s="6">
        <v>40</v>
      </c>
      <c r="B42" s="6" t="s">
        <v>478</v>
      </c>
      <c r="C42" s="6" t="s">
        <v>577</v>
      </c>
      <c r="D42" s="7" t="s">
        <v>11</v>
      </c>
      <c r="E42" s="7" t="s">
        <v>578</v>
      </c>
      <c r="F42" s="7" t="s">
        <v>518</v>
      </c>
      <c r="G42" s="6" t="s">
        <v>579</v>
      </c>
      <c r="H42" s="6">
        <v>75</v>
      </c>
      <c r="I42" s="8">
        <v>800</v>
      </c>
      <c r="J42" s="1"/>
      <c r="K42" s="4"/>
      <c r="L42" s="4"/>
    </row>
    <row r="43" spans="1:12" s="2" customFormat="1" ht="19.5" customHeight="1">
      <c r="A43" s="6">
        <v>41</v>
      </c>
      <c r="B43" s="6" t="s">
        <v>478</v>
      </c>
      <c r="C43" s="6" t="s">
        <v>571</v>
      </c>
      <c r="D43" s="7" t="s">
        <v>16</v>
      </c>
      <c r="E43" s="7" t="s">
        <v>580</v>
      </c>
      <c r="F43" s="7" t="s">
        <v>518</v>
      </c>
      <c r="G43" s="6" t="s">
        <v>581</v>
      </c>
      <c r="H43" s="6">
        <v>58</v>
      </c>
      <c r="I43" s="8">
        <v>800</v>
      </c>
      <c r="J43" s="1"/>
      <c r="K43" s="4"/>
      <c r="L43" s="4"/>
    </row>
    <row r="44" spans="1:12" s="2" customFormat="1" ht="19.5" customHeight="1">
      <c r="A44" s="6">
        <v>42</v>
      </c>
      <c r="B44" s="6" t="s">
        <v>478</v>
      </c>
      <c r="C44" s="6" t="s">
        <v>160</v>
      </c>
      <c r="D44" s="7" t="s">
        <v>16</v>
      </c>
      <c r="E44" s="7" t="s">
        <v>582</v>
      </c>
      <c r="F44" s="7" t="s">
        <v>557</v>
      </c>
      <c r="G44" s="6" t="s">
        <v>583</v>
      </c>
      <c r="H44" s="6">
        <v>52</v>
      </c>
      <c r="I44" s="8">
        <v>800</v>
      </c>
      <c r="J44" s="1"/>
      <c r="K44" s="4"/>
      <c r="L44" s="4"/>
    </row>
    <row r="45" spans="1:12" s="2" customFormat="1" ht="19.5" customHeight="1">
      <c r="A45" s="6">
        <v>43</v>
      </c>
      <c r="B45" s="6" t="s">
        <v>478</v>
      </c>
      <c r="C45" s="6" t="s">
        <v>584</v>
      </c>
      <c r="D45" s="7" t="s">
        <v>11</v>
      </c>
      <c r="E45" s="7" t="s">
        <v>585</v>
      </c>
      <c r="F45" s="7" t="s">
        <v>586</v>
      </c>
      <c r="G45" s="6" t="s">
        <v>587</v>
      </c>
      <c r="H45" s="6">
        <v>44</v>
      </c>
      <c r="I45" s="8">
        <v>800</v>
      </c>
      <c r="J45" s="1"/>
      <c r="K45" s="4"/>
      <c r="L45" s="4"/>
    </row>
    <row r="46" spans="1:12" s="2" customFormat="1" ht="19.5" customHeight="1">
      <c r="A46" s="6">
        <v>44</v>
      </c>
      <c r="B46" s="6" t="s">
        <v>478</v>
      </c>
      <c r="C46" s="6" t="s">
        <v>197</v>
      </c>
      <c r="D46" s="7" t="s">
        <v>11</v>
      </c>
      <c r="E46" s="7" t="s">
        <v>588</v>
      </c>
      <c r="F46" s="7" t="s">
        <v>589</v>
      </c>
      <c r="G46" s="6" t="s">
        <v>590</v>
      </c>
      <c r="H46" s="6">
        <v>50</v>
      </c>
      <c r="I46" s="8">
        <v>800</v>
      </c>
      <c r="J46" s="1"/>
      <c r="K46" s="4"/>
      <c r="L46" s="4"/>
    </row>
    <row r="47" spans="1:12" s="2" customFormat="1" ht="19.5" customHeight="1">
      <c r="A47" s="6">
        <v>45</v>
      </c>
      <c r="B47" s="6" t="s">
        <v>478</v>
      </c>
      <c r="C47" s="6" t="s">
        <v>18</v>
      </c>
      <c r="D47" s="7" t="s">
        <v>17</v>
      </c>
      <c r="E47" s="7" t="s">
        <v>591</v>
      </c>
      <c r="F47" s="7" t="s">
        <v>489</v>
      </c>
      <c r="G47" s="6" t="s">
        <v>592</v>
      </c>
      <c r="H47" s="6">
        <v>64</v>
      </c>
      <c r="I47" s="8">
        <v>800</v>
      </c>
      <c r="J47" s="1"/>
      <c r="K47" s="4"/>
      <c r="L47" s="4"/>
    </row>
    <row r="48" spans="1:12" s="2" customFormat="1" ht="19.5" customHeight="1">
      <c r="A48" s="6">
        <v>46</v>
      </c>
      <c r="B48" s="6" t="s">
        <v>478</v>
      </c>
      <c r="C48" s="6" t="s">
        <v>164</v>
      </c>
      <c r="D48" s="7" t="s">
        <v>11</v>
      </c>
      <c r="E48" s="7" t="s">
        <v>260</v>
      </c>
      <c r="F48" s="7" t="s">
        <v>439</v>
      </c>
      <c r="G48" s="6" t="s">
        <v>593</v>
      </c>
      <c r="H48" s="6">
        <v>72</v>
      </c>
      <c r="I48" s="8">
        <v>800</v>
      </c>
      <c r="J48" s="1"/>
      <c r="K48" s="4"/>
      <c r="L48" s="4"/>
    </row>
    <row r="49" spans="1:12" s="2" customFormat="1" ht="19.5" customHeight="1">
      <c r="A49" s="6">
        <v>47</v>
      </c>
      <c r="B49" s="6" t="s">
        <v>478</v>
      </c>
      <c r="C49" s="6" t="s">
        <v>181</v>
      </c>
      <c r="D49" s="7" t="s">
        <v>11</v>
      </c>
      <c r="E49" s="7" t="s">
        <v>260</v>
      </c>
      <c r="F49" s="7" t="s">
        <v>594</v>
      </c>
      <c r="G49" s="6" t="s">
        <v>481</v>
      </c>
      <c r="H49" s="6">
        <v>86</v>
      </c>
      <c r="I49" s="8">
        <v>1000</v>
      </c>
      <c r="J49" s="1"/>
      <c r="K49" s="4"/>
      <c r="L49" s="4"/>
    </row>
    <row r="50" spans="1:12" s="2" customFormat="1" ht="19.5" customHeight="1">
      <c r="A50" s="6">
        <v>48</v>
      </c>
      <c r="B50" s="6" t="s">
        <v>478</v>
      </c>
      <c r="C50" s="6" t="s">
        <v>475</v>
      </c>
      <c r="D50" s="7" t="s">
        <v>537</v>
      </c>
      <c r="E50" s="7" t="s">
        <v>595</v>
      </c>
      <c r="F50" s="7" t="s">
        <v>489</v>
      </c>
      <c r="G50" s="6" t="s">
        <v>596</v>
      </c>
      <c r="H50" s="6">
        <v>11</v>
      </c>
      <c r="I50" s="8">
        <v>800</v>
      </c>
      <c r="J50" s="1"/>
      <c r="K50" s="4"/>
      <c r="L50" s="4"/>
    </row>
    <row r="51" spans="1:12" s="2" customFormat="1" ht="19.5" customHeight="1">
      <c r="A51" s="6">
        <v>49</v>
      </c>
      <c r="B51" s="6" t="s">
        <v>478</v>
      </c>
      <c r="C51" s="6" t="s">
        <v>597</v>
      </c>
      <c r="D51" s="7" t="s">
        <v>11</v>
      </c>
      <c r="E51" s="7" t="s">
        <v>598</v>
      </c>
      <c r="F51" s="7" t="s">
        <v>599</v>
      </c>
      <c r="G51" s="6" t="s">
        <v>600</v>
      </c>
      <c r="H51" s="6">
        <v>33</v>
      </c>
      <c r="I51" s="8">
        <v>800</v>
      </c>
      <c r="J51" s="1"/>
      <c r="K51" s="4"/>
      <c r="L51" s="4"/>
    </row>
    <row r="52" spans="1:12" s="2" customFormat="1" ht="19.5" customHeight="1">
      <c r="A52" s="6">
        <v>50</v>
      </c>
      <c r="B52" s="6" t="s">
        <v>478</v>
      </c>
      <c r="C52" s="6" t="s">
        <v>601</v>
      </c>
      <c r="D52" s="7" t="s">
        <v>11</v>
      </c>
      <c r="E52" s="7" t="s">
        <v>602</v>
      </c>
      <c r="F52" s="7" t="s">
        <v>603</v>
      </c>
      <c r="G52" s="6" t="s">
        <v>604</v>
      </c>
      <c r="H52" s="6">
        <v>36</v>
      </c>
      <c r="I52" s="8">
        <v>800</v>
      </c>
      <c r="J52" s="1"/>
      <c r="K52" s="4"/>
      <c r="L52" s="4"/>
    </row>
    <row r="53" spans="1:12" s="2" customFormat="1" ht="19.5" customHeight="1">
      <c r="A53" s="6">
        <v>51</v>
      </c>
      <c r="B53" s="6" t="s">
        <v>478</v>
      </c>
      <c r="C53" s="6" t="s">
        <v>362</v>
      </c>
      <c r="D53" s="7" t="s">
        <v>17</v>
      </c>
      <c r="E53" s="7" t="s">
        <v>605</v>
      </c>
      <c r="F53" s="7" t="s">
        <v>484</v>
      </c>
      <c r="G53" s="6" t="s">
        <v>606</v>
      </c>
      <c r="H53" s="6">
        <v>65</v>
      </c>
      <c r="I53" s="8">
        <v>800</v>
      </c>
      <c r="J53" s="1"/>
      <c r="K53" s="4"/>
      <c r="L53" s="4"/>
    </row>
    <row r="54" spans="1:12" s="2" customFormat="1" ht="19.5" customHeight="1">
      <c r="A54" s="6">
        <v>52</v>
      </c>
      <c r="B54" s="6" t="s">
        <v>478</v>
      </c>
      <c r="C54" s="6" t="s">
        <v>607</v>
      </c>
      <c r="D54" s="7" t="s">
        <v>17</v>
      </c>
      <c r="E54" s="7" t="s">
        <v>113</v>
      </c>
      <c r="F54" s="7" t="s">
        <v>608</v>
      </c>
      <c r="G54" s="6" t="s">
        <v>609</v>
      </c>
      <c r="H54" s="6">
        <v>71</v>
      </c>
      <c r="I54" s="8">
        <v>800</v>
      </c>
      <c r="J54" s="1"/>
      <c r="K54" s="4"/>
      <c r="L54" s="4"/>
    </row>
    <row r="55" spans="1:12" s="2" customFormat="1" ht="19.5" customHeight="1">
      <c r="A55" s="6">
        <v>53</v>
      </c>
      <c r="B55" s="6" t="s">
        <v>478</v>
      </c>
      <c r="C55" s="6" t="s">
        <v>88</v>
      </c>
      <c r="D55" s="7" t="s">
        <v>17</v>
      </c>
      <c r="E55" s="7" t="s">
        <v>610</v>
      </c>
      <c r="F55" s="7" t="s">
        <v>565</v>
      </c>
      <c r="G55" s="6" t="s">
        <v>611</v>
      </c>
      <c r="H55" s="6">
        <v>84</v>
      </c>
      <c r="I55" s="8">
        <v>800</v>
      </c>
      <c r="J55" s="1"/>
      <c r="K55" s="4"/>
      <c r="L55" s="4"/>
    </row>
    <row r="56" spans="1:12" s="2" customFormat="1" ht="19.5" customHeight="1">
      <c r="A56" s="6">
        <v>54</v>
      </c>
      <c r="B56" s="6" t="s">
        <v>478</v>
      </c>
      <c r="C56" s="6" t="s">
        <v>151</v>
      </c>
      <c r="D56" s="7" t="s">
        <v>11</v>
      </c>
      <c r="E56" s="7" t="s">
        <v>612</v>
      </c>
      <c r="F56" s="7" t="s">
        <v>508</v>
      </c>
      <c r="G56" s="6" t="s">
        <v>613</v>
      </c>
      <c r="H56" s="6">
        <v>77</v>
      </c>
      <c r="I56" s="8">
        <v>800</v>
      </c>
      <c r="J56" s="1"/>
      <c r="K56" s="4"/>
      <c r="L56" s="4"/>
    </row>
    <row r="57" spans="1:12" s="2" customFormat="1" ht="19.5" customHeight="1">
      <c r="A57" s="6">
        <v>55</v>
      </c>
      <c r="B57" s="6" t="s">
        <v>478</v>
      </c>
      <c r="C57" s="6" t="s">
        <v>196</v>
      </c>
      <c r="D57" s="7" t="s">
        <v>11</v>
      </c>
      <c r="E57" s="7" t="s">
        <v>614</v>
      </c>
      <c r="F57" s="7" t="s">
        <v>608</v>
      </c>
      <c r="G57" s="6" t="s">
        <v>481</v>
      </c>
      <c r="H57" s="6">
        <v>86</v>
      </c>
      <c r="I57" s="8">
        <v>800</v>
      </c>
      <c r="J57" s="1"/>
      <c r="K57" s="4"/>
      <c r="L57" s="4"/>
    </row>
    <row r="58" spans="1:12" s="2" customFormat="1" ht="19.5" customHeight="1">
      <c r="A58" s="6">
        <v>56</v>
      </c>
      <c r="B58" s="6" t="s">
        <v>478</v>
      </c>
      <c r="C58" s="6" t="s">
        <v>175</v>
      </c>
      <c r="D58" s="7" t="s">
        <v>16</v>
      </c>
      <c r="E58" s="7" t="s">
        <v>615</v>
      </c>
      <c r="F58" s="7" t="s">
        <v>616</v>
      </c>
      <c r="G58" s="6" t="s">
        <v>617</v>
      </c>
      <c r="H58" s="6">
        <v>53</v>
      </c>
      <c r="I58" s="8">
        <v>800</v>
      </c>
      <c r="J58" s="1"/>
      <c r="K58" s="4"/>
      <c r="L58" s="4"/>
    </row>
    <row r="59" spans="1:12" s="2" customFormat="1" ht="19.5" customHeight="1">
      <c r="A59" s="6">
        <v>57</v>
      </c>
      <c r="B59" s="6" t="s">
        <v>478</v>
      </c>
      <c r="C59" s="6" t="s">
        <v>618</v>
      </c>
      <c r="D59" s="7" t="s">
        <v>17</v>
      </c>
      <c r="E59" s="7" t="s">
        <v>619</v>
      </c>
      <c r="F59" s="7" t="s">
        <v>518</v>
      </c>
      <c r="G59" s="6" t="s">
        <v>620</v>
      </c>
      <c r="H59" s="6">
        <v>62</v>
      </c>
      <c r="I59" s="8">
        <v>800</v>
      </c>
      <c r="J59" s="1"/>
      <c r="K59" s="4"/>
      <c r="L59" s="4"/>
    </row>
    <row r="60" spans="1:12" s="2" customFormat="1" ht="19.5" customHeight="1">
      <c r="A60" s="6">
        <v>58</v>
      </c>
      <c r="B60" s="6" t="s">
        <v>478</v>
      </c>
      <c r="C60" s="6" t="s">
        <v>621</v>
      </c>
      <c r="D60" s="7" t="s">
        <v>11</v>
      </c>
      <c r="E60" s="7" t="s">
        <v>45</v>
      </c>
      <c r="F60" s="7" t="s">
        <v>622</v>
      </c>
      <c r="G60" s="6" t="s">
        <v>623</v>
      </c>
      <c r="H60" s="6">
        <v>66</v>
      </c>
      <c r="I60" s="8">
        <v>800</v>
      </c>
      <c r="J60" s="1"/>
      <c r="K60" s="4"/>
      <c r="L60" s="4"/>
    </row>
    <row r="61" spans="1:9" ht="23.25">
      <c r="A61" s="6">
        <v>59</v>
      </c>
      <c r="B61" s="6">
        <v>7</v>
      </c>
      <c r="C61" s="6" t="s">
        <v>624</v>
      </c>
      <c r="D61" s="7" t="s">
        <v>11</v>
      </c>
      <c r="E61" s="7" t="s">
        <v>625</v>
      </c>
      <c r="F61" s="7" t="s">
        <v>431</v>
      </c>
      <c r="G61" s="6" t="s">
        <v>626</v>
      </c>
      <c r="H61" s="6">
        <v>60</v>
      </c>
      <c r="I61" s="8">
        <v>800</v>
      </c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7.57421875" style="0" customWidth="1"/>
    <col min="2" max="2" width="6.00390625" style="25" customWidth="1"/>
    <col min="3" max="3" width="11.7109375" style="24" customWidth="1"/>
    <col min="6" max="6" width="10.8515625" style="0" customWidth="1"/>
    <col min="7" max="7" width="14.7109375" style="0" customWidth="1"/>
    <col min="8" max="8" width="6.421875" style="0" customWidth="1"/>
    <col min="9" max="9" width="9.421875" style="15" customWidth="1"/>
    <col min="11" max="12" width="17.8515625" style="4" customWidth="1"/>
    <col min="13" max="14" width="9.140625" style="2" customWidth="1"/>
  </cols>
  <sheetData>
    <row r="1" spans="1:12" ht="27.75" customHeight="1">
      <c r="A1" s="26" t="s">
        <v>715</v>
      </c>
      <c r="B1" s="26"/>
      <c r="C1" s="26"/>
      <c r="D1" s="26"/>
      <c r="E1" s="26"/>
      <c r="F1" s="26"/>
      <c r="G1" s="26"/>
      <c r="H1" s="26"/>
      <c r="I1" s="26"/>
      <c r="K1" s="27" t="s">
        <v>697</v>
      </c>
      <c r="L1" s="27"/>
    </row>
    <row r="2" spans="1:12" ht="31.5" customHeight="1">
      <c r="A2" s="20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19" t="s">
        <v>8</v>
      </c>
      <c r="J2" s="3"/>
      <c r="K2" s="12" t="s">
        <v>698</v>
      </c>
      <c r="L2" s="10" t="s">
        <v>699</v>
      </c>
    </row>
    <row r="3" spans="1:12" ht="19.5" customHeight="1">
      <c r="A3" s="6">
        <v>1</v>
      </c>
      <c r="B3" s="6" t="s">
        <v>435</v>
      </c>
      <c r="C3" s="6" t="s">
        <v>255</v>
      </c>
      <c r="D3" s="7" t="s">
        <v>17</v>
      </c>
      <c r="E3" s="7" t="s">
        <v>627</v>
      </c>
      <c r="F3" s="7" t="s">
        <v>628</v>
      </c>
      <c r="G3" s="6" t="s">
        <v>629</v>
      </c>
      <c r="H3" s="6">
        <v>90</v>
      </c>
      <c r="I3" s="8">
        <v>800</v>
      </c>
      <c r="J3" s="3"/>
      <c r="K3" s="13" t="s">
        <v>701</v>
      </c>
      <c r="L3" s="11" t="s">
        <v>702</v>
      </c>
    </row>
    <row r="4" spans="1:12" ht="19.5" customHeight="1">
      <c r="A4" s="6">
        <v>2</v>
      </c>
      <c r="B4" s="6" t="s">
        <v>435</v>
      </c>
      <c r="C4" s="6" t="s">
        <v>386</v>
      </c>
      <c r="D4" s="7" t="s">
        <v>17</v>
      </c>
      <c r="E4" s="7" t="s">
        <v>70</v>
      </c>
      <c r="F4" s="7" t="s">
        <v>215</v>
      </c>
      <c r="G4" s="6" t="s">
        <v>630</v>
      </c>
      <c r="H4" s="6">
        <v>83</v>
      </c>
      <c r="I4" s="8">
        <v>800</v>
      </c>
      <c r="J4" s="3"/>
      <c r="K4" s="9">
        <f>COUNTIF(H3:H60,"&lt;18")</f>
        <v>1</v>
      </c>
      <c r="L4" s="9">
        <f>COUNTIF(H3:H60,"&gt;=18")</f>
        <v>26</v>
      </c>
    </row>
    <row r="5" spans="1:12" ht="19.5" customHeight="1" thickBot="1">
      <c r="A5" s="6">
        <v>3</v>
      </c>
      <c r="B5" s="6" t="s">
        <v>435</v>
      </c>
      <c r="C5" s="6" t="s">
        <v>631</v>
      </c>
      <c r="D5" s="7" t="s">
        <v>17</v>
      </c>
      <c r="E5" s="7" t="s">
        <v>507</v>
      </c>
      <c r="F5" s="7" t="s">
        <v>632</v>
      </c>
      <c r="G5" s="6" t="s">
        <v>633</v>
      </c>
      <c r="H5" s="6">
        <v>66</v>
      </c>
      <c r="I5" s="8">
        <v>800</v>
      </c>
      <c r="J5" s="3"/>
      <c r="K5" s="18" t="s">
        <v>700</v>
      </c>
      <c r="L5" s="18">
        <f>K4+L4</f>
        <v>27</v>
      </c>
    </row>
    <row r="6" spans="1:10" ht="19.5" customHeight="1" thickTop="1">
      <c r="A6" s="6">
        <v>4</v>
      </c>
      <c r="B6" s="6" t="s">
        <v>435</v>
      </c>
      <c r="C6" s="6" t="s">
        <v>255</v>
      </c>
      <c r="D6" s="7" t="s">
        <v>11</v>
      </c>
      <c r="E6" s="7" t="s">
        <v>634</v>
      </c>
      <c r="F6" s="7" t="s">
        <v>635</v>
      </c>
      <c r="G6" s="6" t="s">
        <v>636</v>
      </c>
      <c r="H6" s="6">
        <v>50</v>
      </c>
      <c r="I6" s="8">
        <v>800</v>
      </c>
      <c r="J6" s="3"/>
    </row>
    <row r="7" spans="1:14" ht="19.5" customHeight="1">
      <c r="A7" s="6">
        <v>5</v>
      </c>
      <c r="B7" s="6" t="s">
        <v>435</v>
      </c>
      <c r="C7" s="6" t="s">
        <v>637</v>
      </c>
      <c r="D7" s="7" t="s">
        <v>16</v>
      </c>
      <c r="E7" s="7" t="s">
        <v>638</v>
      </c>
      <c r="F7" s="7" t="s">
        <v>86</v>
      </c>
      <c r="G7" s="6" t="s">
        <v>639</v>
      </c>
      <c r="H7" s="6">
        <v>36</v>
      </c>
      <c r="I7" s="8">
        <v>800</v>
      </c>
      <c r="J7" s="3"/>
      <c r="K7" s="14" t="s">
        <v>11</v>
      </c>
      <c r="L7" s="16">
        <f>COUNTIF(D3:D60,"นาย")</f>
        <v>15</v>
      </c>
      <c r="M7" s="14" t="s">
        <v>703</v>
      </c>
      <c r="N7" s="16">
        <f>L7+L10</f>
        <v>15</v>
      </c>
    </row>
    <row r="8" spans="1:14" ht="19.5" customHeight="1">
      <c r="A8" s="6">
        <v>6</v>
      </c>
      <c r="B8" s="6" t="s">
        <v>435</v>
      </c>
      <c r="C8" s="6" t="s">
        <v>640</v>
      </c>
      <c r="D8" s="7" t="s">
        <v>11</v>
      </c>
      <c r="E8" s="7" t="s">
        <v>641</v>
      </c>
      <c r="F8" s="7" t="s">
        <v>599</v>
      </c>
      <c r="G8" s="6" t="s">
        <v>642</v>
      </c>
      <c r="H8" s="6">
        <v>71</v>
      </c>
      <c r="I8" s="8">
        <v>800</v>
      </c>
      <c r="J8" s="3"/>
      <c r="K8" s="14" t="s">
        <v>17</v>
      </c>
      <c r="L8" s="16">
        <f>COUNTIF(D3:D60,"นาง")</f>
        <v>7</v>
      </c>
      <c r="M8" s="14" t="s">
        <v>704</v>
      </c>
      <c r="N8" s="16">
        <f>L8+L9+L11</f>
        <v>12</v>
      </c>
    </row>
    <row r="9" spans="1:14" ht="19.5" customHeight="1" thickBot="1">
      <c r="A9" s="6">
        <v>7</v>
      </c>
      <c r="B9" s="6" t="s">
        <v>435</v>
      </c>
      <c r="C9" s="6" t="s">
        <v>362</v>
      </c>
      <c r="D9" s="7" t="s">
        <v>11</v>
      </c>
      <c r="E9" s="7" t="s">
        <v>643</v>
      </c>
      <c r="F9" s="7" t="s">
        <v>248</v>
      </c>
      <c r="G9" s="6" t="s">
        <v>644</v>
      </c>
      <c r="H9" s="6">
        <v>61</v>
      </c>
      <c r="I9" s="8">
        <v>800</v>
      </c>
      <c r="J9" s="3"/>
      <c r="K9" s="14" t="s">
        <v>16</v>
      </c>
      <c r="L9" s="16">
        <f>COUNTIF(D3:D60,"นางสาว")</f>
        <v>4</v>
      </c>
      <c r="M9" s="17" t="s">
        <v>705</v>
      </c>
      <c r="N9" s="17">
        <f>SUM(N7:N8)</f>
        <v>27</v>
      </c>
    </row>
    <row r="10" spans="1:14" ht="19.5" customHeight="1" thickTop="1">
      <c r="A10" s="6">
        <v>8</v>
      </c>
      <c r="B10" s="6" t="s">
        <v>435</v>
      </c>
      <c r="C10" s="6" t="s">
        <v>645</v>
      </c>
      <c r="D10" s="7" t="s">
        <v>17</v>
      </c>
      <c r="E10" s="7" t="s">
        <v>44</v>
      </c>
      <c r="F10" s="7" t="s">
        <v>646</v>
      </c>
      <c r="G10" s="6" t="s">
        <v>647</v>
      </c>
      <c r="H10" s="6">
        <v>67</v>
      </c>
      <c r="I10" s="8">
        <v>800</v>
      </c>
      <c r="J10" s="3"/>
      <c r="K10" s="14" t="s">
        <v>128</v>
      </c>
      <c r="L10" s="16">
        <f>COUNTIF(D3:D60,"เด็กชาย")</f>
        <v>0</v>
      </c>
      <c r="M10" s="15"/>
      <c r="N10" s="15"/>
    </row>
    <row r="11" spans="1:14" ht="19.5" customHeight="1">
      <c r="A11" s="6">
        <v>9</v>
      </c>
      <c r="B11" s="6" t="s">
        <v>435</v>
      </c>
      <c r="C11" s="6" t="s">
        <v>648</v>
      </c>
      <c r="D11" s="7" t="s">
        <v>17</v>
      </c>
      <c r="E11" s="7" t="s">
        <v>44</v>
      </c>
      <c r="F11" s="7" t="s">
        <v>86</v>
      </c>
      <c r="G11" s="6" t="s">
        <v>649</v>
      </c>
      <c r="H11" s="6">
        <v>76</v>
      </c>
      <c r="I11" s="8">
        <v>800</v>
      </c>
      <c r="J11" s="3"/>
      <c r="K11" s="14" t="s">
        <v>537</v>
      </c>
      <c r="L11" s="16">
        <f>COUNTIF(D3:D60,"เด็กหญิง")</f>
        <v>1</v>
      </c>
      <c r="M11" s="15"/>
      <c r="N11" s="15"/>
    </row>
    <row r="12" spans="1:10" ht="19.5" customHeight="1">
      <c r="A12" s="6">
        <v>10</v>
      </c>
      <c r="B12" s="6" t="s">
        <v>435</v>
      </c>
      <c r="C12" s="6" t="s">
        <v>650</v>
      </c>
      <c r="D12" s="7" t="s">
        <v>17</v>
      </c>
      <c r="E12" s="7" t="s">
        <v>44</v>
      </c>
      <c r="F12" s="7" t="s">
        <v>651</v>
      </c>
      <c r="G12" s="6" t="s">
        <v>652</v>
      </c>
      <c r="H12" s="6">
        <v>67</v>
      </c>
      <c r="I12" s="8">
        <v>800</v>
      </c>
      <c r="J12" s="3"/>
    </row>
    <row r="13" spans="1:10" ht="19.5" customHeight="1">
      <c r="A13" s="6">
        <v>11</v>
      </c>
      <c r="B13" s="6" t="s">
        <v>435</v>
      </c>
      <c r="C13" s="6" t="s">
        <v>653</v>
      </c>
      <c r="D13" s="7" t="s">
        <v>11</v>
      </c>
      <c r="E13" s="7" t="s">
        <v>654</v>
      </c>
      <c r="F13" s="7" t="s">
        <v>646</v>
      </c>
      <c r="G13" s="6" t="s">
        <v>655</v>
      </c>
      <c r="H13" s="6">
        <v>44</v>
      </c>
      <c r="I13" s="8">
        <v>800</v>
      </c>
      <c r="J13" s="3"/>
    </row>
    <row r="14" spans="1:10" ht="19.5" customHeight="1">
      <c r="A14" s="6">
        <v>12</v>
      </c>
      <c r="B14" s="6" t="s">
        <v>435</v>
      </c>
      <c r="C14" s="6" t="s">
        <v>656</v>
      </c>
      <c r="D14" s="7" t="s">
        <v>11</v>
      </c>
      <c r="E14" s="7" t="s">
        <v>234</v>
      </c>
      <c r="F14" s="7" t="s">
        <v>646</v>
      </c>
      <c r="G14" s="6" t="s">
        <v>657</v>
      </c>
      <c r="H14" s="6">
        <v>68</v>
      </c>
      <c r="I14" s="8">
        <v>800</v>
      </c>
      <c r="J14" s="3"/>
    </row>
    <row r="15" spans="1:10" ht="19.5" customHeight="1">
      <c r="A15" s="6">
        <v>13</v>
      </c>
      <c r="B15" s="6" t="s">
        <v>435</v>
      </c>
      <c r="C15" s="6" t="s">
        <v>658</v>
      </c>
      <c r="D15" s="7" t="s">
        <v>11</v>
      </c>
      <c r="E15" s="7" t="s">
        <v>659</v>
      </c>
      <c r="F15" s="7" t="s">
        <v>651</v>
      </c>
      <c r="G15" s="6" t="s">
        <v>660</v>
      </c>
      <c r="H15" s="6">
        <v>79</v>
      </c>
      <c r="I15" s="8">
        <v>800</v>
      </c>
      <c r="J15" s="3"/>
    </row>
    <row r="16" spans="1:10" ht="19.5" customHeight="1">
      <c r="A16" s="6">
        <v>14</v>
      </c>
      <c r="B16" s="6" t="s">
        <v>435</v>
      </c>
      <c r="C16" s="6" t="s">
        <v>171</v>
      </c>
      <c r="D16" s="7" t="s">
        <v>16</v>
      </c>
      <c r="E16" s="7" t="s">
        <v>661</v>
      </c>
      <c r="F16" s="7" t="s">
        <v>662</v>
      </c>
      <c r="G16" s="6" t="s">
        <v>663</v>
      </c>
      <c r="H16" s="6">
        <v>60</v>
      </c>
      <c r="I16" s="8">
        <v>800</v>
      </c>
      <c r="J16" s="3"/>
    </row>
    <row r="17" spans="1:14" ht="19.5" customHeight="1">
      <c r="A17" s="6">
        <v>15</v>
      </c>
      <c r="B17" s="6" t="s">
        <v>435</v>
      </c>
      <c r="C17" s="6" t="s">
        <v>140</v>
      </c>
      <c r="D17" s="7" t="s">
        <v>11</v>
      </c>
      <c r="E17" s="7" t="s">
        <v>664</v>
      </c>
      <c r="F17" s="7" t="s">
        <v>665</v>
      </c>
      <c r="G17" s="6" t="s">
        <v>666</v>
      </c>
      <c r="H17" s="6">
        <v>44</v>
      </c>
      <c r="I17" s="8">
        <v>800</v>
      </c>
      <c r="J17" s="3"/>
      <c r="N17" s="4"/>
    </row>
    <row r="18" spans="1:10" ht="19.5" customHeight="1">
      <c r="A18" s="6">
        <v>16</v>
      </c>
      <c r="B18" s="6" t="s">
        <v>435</v>
      </c>
      <c r="C18" s="6" t="s">
        <v>667</v>
      </c>
      <c r="D18" s="7" t="s">
        <v>16</v>
      </c>
      <c r="E18" s="7" t="s">
        <v>668</v>
      </c>
      <c r="F18" s="7" t="s">
        <v>86</v>
      </c>
      <c r="G18" s="6" t="s">
        <v>669</v>
      </c>
      <c r="H18" s="6">
        <v>60</v>
      </c>
      <c r="I18" s="8">
        <v>800</v>
      </c>
      <c r="J18" s="3"/>
    </row>
    <row r="19" spans="1:10" ht="19.5" customHeight="1">
      <c r="A19" s="6">
        <v>17</v>
      </c>
      <c r="B19" s="6" t="s">
        <v>435</v>
      </c>
      <c r="C19" s="6" t="s">
        <v>42</v>
      </c>
      <c r="D19" s="7" t="s">
        <v>11</v>
      </c>
      <c r="E19" s="7" t="s">
        <v>670</v>
      </c>
      <c r="F19" s="7" t="s">
        <v>671</v>
      </c>
      <c r="G19" s="6" t="s">
        <v>672</v>
      </c>
      <c r="H19" s="6">
        <v>66</v>
      </c>
      <c r="I19" s="8">
        <v>800</v>
      </c>
      <c r="J19" s="3"/>
    </row>
    <row r="20" spans="1:10" ht="19.5" customHeight="1">
      <c r="A20" s="6">
        <v>18</v>
      </c>
      <c r="B20" s="6" t="s">
        <v>435</v>
      </c>
      <c r="C20" s="6" t="s">
        <v>673</v>
      </c>
      <c r="D20" s="7" t="s">
        <v>17</v>
      </c>
      <c r="E20" s="7" t="s">
        <v>674</v>
      </c>
      <c r="F20" s="7" t="s">
        <v>125</v>
      </c>
      <c r="G20" s="6" t="s">
        <v>675</v>
      </c>
      <c r="H20" s="6">
        <v>84</v>
      </c>
      <c r="I20" s="8">
        <v>800</v>
      </c>
      <c r="J20" s="3"/>
    </row>
    <row r="21" spans="1:10" ht="19.5" customHeight="1">
      <c r="A21" s="6">
        <v>19</v>
      </c>
      <c r="B21" s="6" t="s">
        <v>435</v>
      </c>
      <c r="C21" s="6" t="s">
        <v>171</v>
      </c>
      <c r="D21" s="7" t="s">
        <v>16</v>
      </c>
      <c r="E21" s="7" t="s">
        <v>676</v>
      </c>
      <c r="F21" s="7" t="s">
        <v>662</v>
      </c>
      <c r="G21" s="6" t="s">
        <v>677</v>
      </c>
      <c r="H21" s="6">
        <v>55</v>
      </c>
      <c r="I21" s="8">
        <v>800</v>
      </c>
      <c r="J21" s="3"/>
    </row>
    <row r="22" spans="1:10" ht="19.5" customHeight="1">
      <c r="A22" s="6">
        <v>20</v>
      </c>
      <c r="B22" s="6" t="s">
        <v>435</v>
      </c>
      <c r="C22" s="6" t="s">
        <v>230</v>
      </c>
      <c r="D22" s="7" t="s">
        <v>11</v>
      </c>
      <c r="E22" s="7" t="s">
        <v>678</v>
      </c>
      <c r="F22" s="7" t="s">
        <v>235</v>
      </c>
      <c r="G22" s="6" t="s">
        <v>679</v>
      </c>
      <c r="H22" s="6">
        <v>39</v>
      </c>
      <c r="I22" s="8">
        <v>800</v>
      </c>
      <c r="J22" s="3"/>
    </row>
    <row r="23" spans="1:10" ht="19.5" customHeight="1">
      <c r="A23" s="6">
        <v>21</v>
      </c>
      <c r="B23" s="6" t="s">
        <v>435</v>
      </c>
      <c r="C23" s="6" t="s">
        <v>111</v>
      </c>
      <c r="D23" s="7" t="s">
        <v>11</v>
      </c>
      <c r="E23" s="7" t="s">
        <v>680</v>
      </c>
      <c r="F23" s="7" t="s">
        <v>681</v>
      </c>
      <c r="G23" s="6" t="s">
        <v>682</v>
      </c>
      <c r="H23" s="6">
        <v>33</v>
      </c>
      <c r="I23" s="8">
        <v>800</v>
      </c>
      <c r="J23" s="3"/>
    </row>
    <row r="24" spans="1:10" ht="19.5" customHeight="1">
      <c r="A24" s="6">
        <v>22</v>
      </c>
      <c r="B24" s="6" t="s">
        <v>435</v>
      </c>
      <c r="C24" s="6" t="s">
        <v>175</v>
      </c>
      <c r="D24" s="7" t="s">
        <v>11</v>
      </c>
      <c r="E24" s="7" t="s">
        <v>683</v>
      </c>
      <c r="F24" s="7" t="s">
        <v>235</v>
      </c>
      <c r="G24" s="6" t="s">
        <v>684</v>
      </c>
      <c r="H24" s="6">
        <v>65</v>
      </c>
      <c r="I24" s="8">
        <v>800</v>
      </c>
      <c r="J24" s="3"/>
    </row>
    <row r="25" spans="1:10" ht="19.5" customHeight="1">
      <c r="A25" s="6">
        <v>23</v>
      </c>
      <c r="B25" s="6" t="s">
        <v>435</v>
      </c>
      <c r="C25" s="6" t="s">
        <v>648</v>
      </c>
      <c r="D25" s="7" t="s">
        <v>11</v>
      </c>
      <c r="E25" s="7" t="s">
        <v>337</v>
      </c>
      <c r="F25" s="7" t="s">
        <v>86</v>
      </c>
      <c r="G25" s="6" t="s">
        <v>685</v>
      </c>
      <c r="H25" s="6">
        <v>45</v>
      </c>
      <c r="I25" s="8">
        <v>800</v>
      </c>
      <c r="J25" s="3"/>
    </row>
    <row r="26" spans="1:10" ht="19.5" customHeight="1">
      <c r="A26" s="6">
        <v>24</v>
      </c>
      <c r="B26" s="6" t="s">
        <v>435</v>
      </c>
      <c r="C26" s="6" t="s">
        <v>686</v>
      </c>
      <c r="D26" s="7" t="s">
        <v>11</v>
      </c>
      <c r="E26" s="7" t="s">
        <v>252</v>
      </c>
      <c r="F26" s="7" t="s">
        <v>687</v>
      </c>
      <c r="G26" s="6" t="s">
        <v>688</v>
      </c>
      <c r="H26" s="6">
        <v>62</v>
      </c>
      <c r="I26" s="8">
        <v>800</v>
      </c>
      <c r="J26" s="3"/>
    </row>
    <row r="27" spans="1:10" ht="19.5" customHeight="1">
      <c r="A27" s="6">
        <v>25</v>
      </c>
      <c r="B27" s="6" t="s">
        <v>435</v>
      </c>
      <c r="C27" s="6" t="s">
        <v>435</v>
      </c>
      <c r="D27" s="7" t="s">
        <v>11</v>
      </c>
      <c r="E27" s="7" t="s">
        <v>689</v>
      </c>
      <c r="F27" s="7" t="s">
        <v>681</v>
      </c>
      <c r="G27" s="6" t="s">
        <v>690</v>
      </c>
      <c r="H27" s="6">
        <v>76</v>
      </c>
      <c r="I27" s="8">
        <v>800</v>
      </c>
      <c r="J27" s="3"/>
    </row>
    <row r="28" spans="1:10" ht="19.5" customHeight="1">
      <c r="A28" s="6">
        <v>26</v>
      </c>
      <c r="B28" s="6" t="s">
        <v>435</v>
      </c>
      <c r="C28" s="6" t="s">
        <v>100</v>
      </c>
      <c r="D28" s="7" t="s">
        <v>11</v>
      </c>
      <c r="E28" s="7" t="s">
        <v>469</v>
      </c>
      <c r="F28" s="7" t="s">
        <v>691</v>
      </c>
      <c r="G28" s="6" t="s">
        <v>692</v>
      </c>
      <c r="H28" s="6">
        <v>62</v>
      </c>
      <c r="I28" s="8">
        <v>800</v>
      </c>
      <c r="J28" s="3"/>
    </row>
    <row r="29" spans="1:10" ht="19.5" customHeight="1">
      <c r="A29" s="6">
        <v>27</v>
      </c>
      <c r="B29" s="6" t="s">
        <v>435</v>
      </c>
      <c r="C29" s="6" t="s">
        <v>342</v>
      </c>
      <c r="D29" s="7" t="s">
        <v>537</v>
      </c>
      <c r="E29" s="7" t="s">
        <v>693</v>
      </c>
      <c r="F29" s="7" t="s">
        <v>694</v>
      </c>
      <c r="G29" s="6" t="s">
        <v>695</v>
      </c>
      <c r="H29" s="6">
        <v>8</v>
      </c>
      <c r="I29" s="8">
        <v>1000</v>
      </c>
      <c r="J29" s="3"/>
    </row>
  </sheetData>
  <sheetProtection/>
  <mergeCells count="2">
    <mergeCell ref="A1:I1"/>
    <mergeCell ref="K1:L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2021-10-13T02:02:00Z</cp:lastPrinted>
  <dcterms:created xsi:type="dcterms:W3CDTF">2021-10-13T01:22:50Z</dcterms:created>
  <dcterms:modified xsi:type="dcterms:W3CDTF">2022-01-18T08:04:57Z</dcterms:modified>
  <cp:category/>
  <cp:version/>
  <cp:contentType/>
  <cp:contentStatus/>
</cp:coreProperties>
</file>